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nj-danacaro/Library/Mobile Documents/com~apple~CloudDocs/iMac Docs/Website Content/"/>
    </mc:Choice>
  </mc:AlternateContent>
  <xr:revisionPtr revIDLastSave="0" documentId="8_{54EB318C-2011-0143-BE09-2FE0BD04FCB9}" xr6:coauthVersionLast="47" xr6:coauthVersionMax="47" xr10:uidLastSave="{00000000-0000-0000-0000-000000000000}"/>
  <bookViews>
    <workbookView xWindow="1340" yWindow="500" windowWidth="33600" windowHeight="23940" xr2:uid="{00000000-000D-0000-FFFF-FFFF00000000}"/>
  </bookViews>
  <sheets>
    <sheet name="NJ MDS Data FY19-FY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43" i="1"/>
  <c r="I40" i="1"/>
  <c r="I39" i="1"/>
  <c r="I38" i="1"/>
  <c r="I37" i="1"/>
  <c r="I36" i="1"/>
  <c r="I35" i="1"/>
  <c r="I34" i="1"/>
  <c r="I33" i="1"/>
  <c r="I30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200" i="1"/>
  <c r="I198" i="1"/>
  <c r="I197" i="1"/>
  <c r="I196" i="1"/>
  <c r="I195" i="1"/>
  <c r="I194" i="1"/>
  <c r="I193" i="1"/>
  <c r="I190" i="1"/>
  <c r="I188" i="1"/>
  <c r="I187" i="1"/>
  <c r="I186" i="1"/>
  <c r="I185" i="1"/>
  <c r="I184" i="1"/>
  <c r="I183" i="1"/>
  <c r="I180" i="1"/>
  <c r="I178" i="1"/>
  <c r="I177" i="1"/>
  <c r="I176" i="1"/>
  <c r="I175" i="1"/>
  <c r="I174" i="1"/>
  <c r="I173" i="1"/>
  <c r="I170" i="1"/>
  <c r="I168" i="1"/>
  <c r="I167" i="1"/>
  <c r="I166" i="1"/>
  <c r="I165" i="1"/>
  <c r="I164" i="1"/>
  <c r="I163" i="1"/>
  <c r="I160" i="1"/>
  <c r="I158" i="1"/>
  <c r="I157" i="1"/>
  <c r="I156" i="1"/>
  <c r="I155" i="1"/>
  <c r="I154" i="1"/>
  <c r="I153" i="1"/>
  <c r="I150" i="1"/>
  <c r="I148" i="1"/>
  <c r="I147" i="1"/>
  <c r="I146" i="1"/>
  <c r="I145" i="1"/>
  <c r="I144" i="1"/>
  <c r="I143" i="1"/>
  <c r="I140" i="1"/>
  <c r="I138" i="1"/>
  <c r="I137" i="1"/>
  <c r="I136" i="1"/>
  <c r="I135" i="1"/>
  <c r="I134" i="1"/>
  <c r="I133" i="1"/>
  <c r="I130" i="1"/>
  <c r="I128" i="1"/>
  <c r="I127" i="1"/>
  <c r="I126" i="1"/>
  <c r="I125" i="1"/>
  <c r="I124" i="1"/>
  <c r="I123" i="1"/>
  <c r="I120" i="1"/>
  <c r="I118" i="1"/>
  <c r="I117" i="1"/>
  <c r="I116" i="1"/>
  <c r="I115" i="1"/>
  <c r="I114" i="1"/>
  <c r="I113" i="1"/>
  <c r="I110" i="1"/>
  <c r="I108" i="1"/>
  <c r="I107" i="1"/>
  <c r="I106" i="1"/>
  <c r="I105" i="1"/>
  <c r="I104" i="1"/>
  <c r="I103" i="1"/>
  <c r="I100" i="1"/>
  <c r="I98" i="1"/>
  <c r="I97" i="1"/>
  <c r="I96" i="1"/>
  <c r="I95" i="1"/>
  <c r="I94" i="1"/>
  <c r="I93" i="1"/>
  <c r="I90" i="1"/>
  <c r="I88" i="1"/>
  <c r="I87" i="1"/>
  <c r="I86" i="1"/>
  <c r="I85" i="1"/>
  <c r="I84" i="1"/>
  <c r="I83" i="1"/>
  <c r="I80" i="1"/>
  <c r="I78" i="1"/>
  <c r="I77" i="1"/>
  <c r="I76" i="1"/>
  <c r="I75" i="1"/>
  <c r="I74" i="1"/>
  <c r="I73" i="1"/>
  <c r="I70" i="1"/>
  <c r="I68" i="1"/>
  <c r="I67" i="1"/>
  <c r="I66" i="1"/>
  <c r="I65" i="1"/>
  <c r="I64" i="1"/>
  <c r="I63" i="1"/>
  <c r="I50" i="1"/>
  <c r="I48" i="1"/>
  <c r="I47" i="1"/>
  <c r="I46" i="1"/>
  <c r="I45" i="1"/>
  <c r="I44" i="1"/>
  <c r="I9" i="1"/>
  <c r="I10" i="1"/>
  <c r="I8" i="1"/>
  <c r="I7" i="1"/>
  <c r="I6" i="1"/>
  <c r="I5" i="1"/>
  <c r="I3" i="1"/>
  <c r="I4" i="1"/>
  <c r="I199" i="1" l="1"/>
  <c r="I189" i="1"/>
  <c r="I179" i="1"/>
  <c r="I169" i="1"/>
  <c r="I159" i="1"/>
  <c r="I149" i="1"/>
  <c r="I139" i="1"/>
  <c r="I129" i="1"/>
  <c r="I119" i="1"/>
  <c r="I109" i="1"/>
  <c r="I99" i="1"/>
  <c r="I89" i="1"/>
  <c r="I79" i="1"/>
  <c r="I69" i="1"/>
  <c r="I49" i="1"/>
</calcChain>
</file>

<file path=xl/sharedStrings.xml><?xml version="1.0" encoding="utf-8"?>
<sst xmlns="http://schemas.openxmlformats.org/spreadsheetml/2006/main" count="927" uniqueCount="178">
  <si>
    <t>State</t>
  </si>
  <si>
    <t>Report Date</t>
  </si>
  <si>
    <t>MDS Item Question/Description</t>
  </si>
  <si>
    <t>MDS Item Response</t>
  </si>
  <si>
    <t>Percent</t>
  </si>
  <si>
    <t>Total Residents</t>
  </si>
  <si>
    <t>MDS Analysis</t>
  </si>
  <si>
    <t>New Jersey</t>
  </si>
  <si>
    <t>Q1, 2019</t>
  </si>
  <si>
    <t>A1500: Identification Information - Preadmission Screening and Resident Review (PASRR)</t>
  </si>
  <si>
    <t>Not Medicaid-cert. unit</t>
  </si>
  <si>
    <t>Description</t>
  </si>
  <si>
    <t>Total</t>
  </si>
  <si>
    <t>No</t>
  </si>
  <si>
    <t>FY19 Q1 Total Residents</t>
  </si>
  <si>
    <t>Yes</t>
  </si>
  <si>
    <t>FY19 Q1 Total A1500 Yes Answers</t>
  </si>
  <si>
    <t>A1510A: Identification Information - Level II Preadmission Screening and Resident Review - Serious Mental Illness</t>
  </si>
  <si>
    <t>FY19 Q1 A1510A Yes and No</t>
  </si>
  <si>
    <t>FY19 Q1 A1510B Yes and No</t>
  </si>
  <si>
    <t>A1510B: Identification Information - Level II Preadmission Screening and Resident Review - Intellectual Disability</t>
  </si>
  <si>
    <t>FY19 Q1 A1510C Yes and No</t>
  </si>
  <si>
    <t>FY19 Q1 Total Yes A1510 A/B/C</t>
  </si>
  <si>
    <t>A1510C: Identification Information - Level II Preadmission Screening and Resident Review - Other Related Conditions</t>
  </si>
  <si>
    <t>Difference of Yes A1500 and Yes A1510 A/B/C</t>
  </si>
  <si>
    <t>FY19 Q1 Total Yes A1510 B/C</t>
  </si>
  <si>
    <t>Q2, 2019</t>
  </si>
  <si>
    <t>FY19 Q2 Total Residents</t>
  </si>
  <si>
    <t>FY19 Q2 Total A1500 Yes Answers</t>
  </si>
  <si>
    <t>Q2, 2020</t>
  </si>
  <si>
    <t>FY19 Q2 A1510A Yes and No</t>
  </si>
  <si>
    <t>FY19 Q2 A1510B Yes and No</t>
  </si>
  <si>
    <t>FY19 Q2 A1510C Yes and No</t>
  </si>
  <si>
    <t>FY19 Q2 Total Yes A1510 A/B/C</t>
  </si>
  <si>
    <t>FY19 Q2 Total Yes A1510 B/C</t>
  </si>
  <si>
    <t>Q3, 2019</t>
  </si>
  <si>
    <t>FY19 Q3 Total Residents</t>
  </si>
  <si>
    <t>FY19 Q3 Total A1500 Yes Answers</t>
  </si>
  <si>
    <t>FY19 Q3 A1510A Yes and No</t>
  </si>
  <si>
    <t>FY19 Q3 A1510B Yes and No</t>
  </si>
  <si>
    <t>FY19 Q3 A1510C Yes and No</t>
  </si>
  <si>
    <t>FY19 Q3 Total Yes A1510 A/B/C</t>
  </si>
  <si>
    <t>FY19 Q3 Total Yes A1510 B/C</t>
  </si>
  <si>
    <t>Q4, 2019</t>
  </si>
  <si>
    <t>FY19 Q4 Total Residents</t>
  </si>
  <si>
    <t>FY19 Q4 Total A1500 Yes Answers</t>
  </si>
  <si>
    <t>FY19 Q4 A1510A Yes and No</t>
  </si>
  <si>
    <t>FY19 Q4 A1510B Yes and No</t>
  </si>
  <si>
    <t>FY19 Q4 A1510C Yes and No</t>
  </si>
  <si>
    <t>FY19 Q4 Total Yes A1510 A/B/C</t>
  </si>
  <si>
    <t>FY19 Q4 Total Yes A1510 B/C</t>
  </si>
  <si>
    <t>Q1, 2020</t>
  </si>
  <si>
    <t>FY20 Q1 Total Residents</t>
  </si>
  <si>
    <t>FY20 Q1 Total A1500 Yes Answers</t>
  </si>
  <si>
    <t>FY20 Q1 A1510A Yes and No</t>
  </si>
  <si>
    <t>FY20 Q1 A1510B Yes and No</t>
  </si>
  <si>
    <t>FY20 Q1 A1510C Yes and No</t>
  </si>
  <si>
    <t>FY20 Q1 Total Yes A1510 A/B/C</t>
  </si>
  <si>
    <t>FY20 Q1 Total Yes A1510 B/C</t>
  </si>
  <si>
    <t>FY20 Q2 Total Residents</t>
  </si>
  <si>
    <t>FY20 Q2 Total A1500 Yes Answers</t>
  </si>
  <si>
    <t>FY20 Q2 A1510A Yes and No</t>
  </si>
  <si>
    <t>FY20 Q2 A1510B Yes and No</t>
  </si>
  <si>
    <t>FY20 Q2 A1510C Yes and No</t>
  </si>
  <si>
    <t>FY20 Q2 Total Yes A1510 A/B/C</t>
  </si>
  <si>
    <t>FY20 Q2 Total Yes A1510 B/C</t>
  </si>
  <si>
    <t>Q3, 2020</t>
  </si>
  <si>
    <t>FY20 Q3 Total Residents</t>
  </si>
  <si>
    <t>FY20 Q3 Total A1500 Yes Answers</t>
  </si>
  <si>
    <t>FY20 Q3 A1510A Yes and No</t>
  </si>
  <si>
    <t>FY20 Q3 A1510B Yes and No</t>
  </si>
  <si>
    <t>FY20 Q3 A1510C Yes and No</t>
  </si>
  <si>
    <t>FY20 Q3 Total Yes A1510 A/B/C</t>
  </si>
  <si>
    <t>FY20 Q3 Total Yes A1510 B/C</t>
  </si>
  <si>
    <t>Q4, 2020</t>
  </si>
  <si>
    <t>FY20 Q4 Total Residents</t>
  </si>
  <si>
    <t>FY20 Q4 Total A1500 Yes Answers</t>
  </si>
  <si>
    <t>FY20 Q4 A1510A Yes and No</t>
  </si>
  <si>
    <t>FY20 Q4 A1510B Yes and No</t>
  </si>
  <si>
    <t>FY20 Q4 A1510C Yes and No</t>
  </si>
  <si>
    <t>FY20 Q4 Total Yes A1510 A/B/C</t>
  </si>
  <si>
    <t>FY20 Q4 Total Yes A1510 B/C</t>
  </si>
  <si>
    <t>Q1, 2021</t>
  </si>
  <si>
    <t>FY21 Q1 Total Residents</t>
  </si>
  <si>
    <t>FY21 Q1 Total A1500 Yes Answers</t>
  </si>
  <si>
    <t>FY21 Q1 A1510A Yes and No</t>
  </si>
  <si>
    <t>FY21 Q1 A1510B Yes and No</t>
  </si>
  <si>
    <t>FY21 Q1 A1510C Yes and No</t>
  </si>
  <si>
    <t>FY21 Q1 Total Yes A1510 A/B/C</t>
  </si>
  <si>
    <t>FY21 Q1 Total Yes A1510 B/C</t>
  </si>
  <si>
    <t>Q2, 2021</t>
  </si>
  <si>
    <t>FY21 Q2 Total Residents</t>
  </si>
  <si>
    <t>FY21 Q2 Total A1500 Yes Answers</t>
  </si>
  <si>
    <t>FY21 Q2 A1510A Yes and No</t>
  </si>
  <si>
    <t>FY21 Q2 A1510B Yes and No</t>
  </si>
  <si>
    <t>FY21 Q2 A1510C Yes and No</t>
  </si>
  <si>
    <t>FY21 Q2 Total Yes A1510 A/B/C</t>
  </si>
  <si>
    <t>FY21 Q2 Total Yes A1510 B/C</t>
  </si>
  <si>
    <t>Q3, 2021</t>
  </si>
  <si>
    <t>FY21 Q3 Total Residents</t>
  </si>
  <si>
    <t>FY21 Q3 Total A1500 Yes Answers</t>
  </si>
  <si>
    <t>FY21 Q3 A1510A Yes and No</t>
  </si>
  <si>
    <t>FY21 Q3 A1510B Yes and No</t>
  </si>
  <si>
    <t>FY21 Q3 A1510C Yes and No</t>
  </si>
  <si>
    <t>FY21 Q3 Total Yes A1510 A/B/C</t>
  </si>
  <si>
    <t>FY21 Q3 Total Yes A1510 B/C</t>
  </si>
  <si>
    <t>Q4, 2021</t>
  </si>
  <si>
    <t>FY21 Q4 Total Residents</t>
  </si>
  <si>
    <t>FY21 Q4 Total A1500 Yes Answers</t>
  </si>
  <si>
    <t>FY21 Q4 A1510A Yes and No</t>
  </si>
  <si>
    <t>FY21 Q4 A1510B Yes and No</t>
  </si>
  <si>
    <t>FY21 Q4 A1510C Yes and No</t>
  </si>
  <si>
    <t>FY21 Q4 Total Yes A1510 A/B/C</t>
  </si>
  <si>
    <t>FY21 Q4 Total Yes A1510 B/C</t>
  </si>
  <si>
    <t>Q1, 2022</t>
  </si>
  <si>
    <t>FY22 Q1 Total Residents</t>
  </si>
  <si>
    <t>FY22 Q1 Total A1500 Yes Answers</t>
  </si>
  <si>
    <t>FY22 Q1 A1510A Yes and No</t>
  </si>
  <si>
    <t>FY22 Q1 A1510B Yes and No</t>
  </si>
  <si>
    <t>FY22 Q1 A1510C Yes and No</t>
  </si>
  <si>
    <t>FY22 Q1 Total Yes A1510 A/B/C</t>
  </si>
  <si>
    <t>FY22 Q1 Total Yes A1510 B/C</t>
  </si>
  <si>
    <t>Q2, 2022</t>
  </si>
  <si>
    <t>FY22 Q2 Total Residents</t>
  </si>
  <si>
    <t>FY22 Q2 Total A1500 Yes Answers</t>
  </si>
  <si>
    <t>FY22 Q2 A1510A Yes and No</t>
  </si>
  <si>
    <t>FY22 Q2 A1510B Yes and No</t>
  </si>
  <si>
    <t>FY22 Q2 A1510C Yes and No</t>
  </si>
  <si>
    <t>FY22 Q2 Total Yes A1510 A/B/C</t>
  </si>
  <si>
    <t>FY22 Q2 Total Yes A1510 B/C</t>
  </si>
  <si>
    <t>Q3, 2022</t>
  </si>
  <si>
    <t>FY22 Q3 Total Residents</t>
  </si>
  <si>
    <t>FY22 Q3 Total A1500 Yes Answers</t>
  </si>
  <si>
    <t>FY22 Q3 A1510A Yes and No</t>
  </si>
  <si>
    <t>FY22 Q3 A1510B Yes and No</t>
  </si>
  <si>
    <t>FY22 Q3 A1510C Yes and No</t>
  </si>
  <si>
    <t>FY22 Q3 Total Yes A1510 A/B/C</t>
  </si>
  <si>
    <t>FY22 Q3 Total Yes A1510 B/C</t>
  </si>
  <si>
    <t>Q4, 2022</t>
  </si>
  <si>
    <t>FY22 Q4 Total Residents</t>
  </si>
  <si>
    <t>FY22 Q4 Total A1500 Yes Answers</t>
  </si>
  <si>
    <t>FY22 Q4 A1510A Yes and No</t>
  </si>
  <si>
    <t>FY22 Q4 A1510B Yes and No</t>
  </si>
  <si>
    <t>FY22 Q4 A1510C Yes and No</t>
  </si>
  <si>
    <t>FY22 Q4 Total Yes A1510 A/B/C</t>
  </si>
  <si>
    <t>FY22 Q4 Total Yes A1510 B/C</t>
  </si>
  <si>
    <t>Q1, 2023</t>
  </si>
  <si>
    <t>FY23 Q1 Total Residents</t>
  </si>
  <si>
    <t>FY23 Q1 Total A1500 Yes Answers</t>
  </si>
  <si>
    <t>FY23 Q1 A1510A Yes and No</t>
  </si>
  <si>
    <t>FY23 Q1 A1510B Yes and No</t>
  </si>
  <si>
    <t>FY23 Q1 A1510C Yes and No</t>
  </si>
  <si>
    <t>FY23 Q1 Total Yes A1510 A/B/C</t>
  </si>
  <si>
    <t>FY23 Q1 Total Yes A1510 B/C</t>
  </si>
  <si>
    <t>Q2, 2023</t>
  </si>
  <si>
    <t>FY23 Q2 Total Residents</t>
  </si>
  <si>
    <t>FY23 Q2 Total A1500 Yes Answers</t>
  </si>
  <si>
    <t>FY23 Q2 A1510A Yes and No</t>
  </si>
  <si>
    <t>FY23 Q2 A1510B Yes and No</t>
  </si>
  <si>
    <t>FY23 Q2 A1510C Yes and No</t>
  </si>
  <si>
    <t>FY23 Q2 Total Yes A1510 A/B/C</t>
  </si>
  <si>
    <t>FY23 Q2 Total Yes A1510 B/C</t>
  </si>
  <si>
    <t>Q3, 2023</t>
  </si>
  <si>
    <t>FY23 Q3 Total Residents</t>
  </si>
  <si>
    <t>FY23 Q3 Total A1500 Yes Answers</t>
  </si>
  <si>
    <t>FY23 Q3 A1510A Yes and No</t>
  </si>
  <si>
    <t>FY23 Q3 A1510B Yes and No</t>
  </si>
  <si>
    <t>FY23 Q3 A1510C Yes and No</t>
  </si>
  <si>
    <t>FY23 Q3 Total Yes A1510 A/B/C</t>
  </si>
  <si>
    <t>FY23 Q3 Total Yes A1510 B/C</t>
  </si>
  <si>
    <t>Q4, 2023</t>
  </si>
  <si>
    <t>FY23 Q4 Total Residents</t>
  </si>
  <si>
    <t>FY23 Q4 Total A1500 Yes Answers</t>
  </si>
  <si>
    <t>FY23 Q4 A1510A Yes and No</t>
  </si>
  <si>
    <t>FY23 Q4 A1510B Yes and No</t>
  </si>
  <si>
    <t>FY23 Q4 A1510C Yes and No</t>
  </si>
  <si>
    <t>FY23 Q4 Total Yes A1510 A/B/C</t>
  </si>
  <si>
    <t>FY23 Q4 Total Yes A1510 B/C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</si>
</sst>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6" fillId="0" borderId="10" xfId="0" applyFont="1" applyBorder="1"/>
    <xf numFmtId="0" fontId="0" fillId="33" borderId="10" xfId="0" applyFill="1" applyBorder="1"/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0" fontId="16" fillId="0" borderId="11" xfId="0" applyFont="1" applyBorder="1"/>
    <xf numFmtId="0" fontId="0" fillId="33" borderId="11" xfId="0" applyFill="1" applyBorder="1"/>
    <xf numFmtId="0" fontId="0" fillId="0" borderId="11" xfId="0" applyBorder="1"/>
    <xf numFmtId="0" fontId="18" fillId="0" borderId="11" xfId="0" applyFont="1" applyBorder="1"/>
    <xf numFmtId="0" fontId="16" fillId="0" borderId="12" xfId="0" applyFont="1" applyBorder="1"/>
    <xf numFmtId="0" fontId="16" fillId="0" borderId="12" xfId="0" applyFont="1" applyBorder="1" applyAlignment="1">
      <alignment horizontal="right"/>
    </xf>
    <xf numFmtId="0" fontId="0" fillId="33" borderId="12" xfId="0" applyFill="1" applyBorder="1"/>
    <xf numFmtId="10" fontId="0" fillId="33" borderId="12" xfId="0" applyNumberFormat="1" applyFill="1" applyBorder="1"/>
    <xf numFmtId="3" fontId="0" fillId="33" borderId="12" xfId="0" applyNumberFormat="1" applyFill="1" applyBorder="1"/>
    <xf numFmtId="0" fontId="0" fillId="0" borderId="12" xfId="0" applyBorder="1"/>
    <xf numFmtId="10" fontId="0" fillId="0" borderId="12" xfId="42" applyNumberFormat="1" applyFont="1" applyBorder="1"/>
    <xf numFmtId="3" fontId="0" fillId="0" borderId="12" xfId="0" applyNumberFormat="1" applyBorder="1"/>
    <xf numFmtId="0" fontId="18" fillId="0" borderId="12" xfId="0" applyFont="1" applyBorder="1"/>
    <xf numFmtId="10" fontId="18" fillId="0" borderId="12" xfId="0" applyNumberFormat="1" applyFont="1" applyBorder="1"/>
    <xf numFmtId="3" fontId="18" fillId="0" borderId="12" xfId="0" applyNumberFormat="1" applyFont="1" applyBorder="1"/>
    <xf numFmtId="10" fontId="0" fillId="0" borderId="12" xfId="0" applyNumberFormat="1" applyBorder="1"/>
    <xf numFmtId="3" fontId="0" fillId="33" borderId="15" xfId="0" applyNumberFormat="1" applyFill="1" applyBorder="1"/>
    <xf numFmtId="0" fontId="16" fillId="0" borderId="13" xfId="0" applyFont="1" applyBorder="1" applyAlignment="1">
      <alignment horizontal="center"/>
    </xf>
    <xf numFmtId="3" fontId="0" fillId="33" borderId="12" xfId="42" applyNumberFormat="1" applyFont="1" applyFill="1" applyBorder="1"/>
    <xf numFmtId="0" fontId="16" fillId="33" borderId="12" xfId="0" applyFont="1" applyFill="1" applyBorder="1" applyAlignment="1">
      <alignment horizontal="left"/>
    </xf>
    <xf numFmtId="3" fontId="16" fillId="33" borderId="12" xfId="0" applyNumberFormat="1" applyFont="1" applyFill="1" applyBorder="1" applyAlignment="1">
      <alignment horizontal="right"/>
    </xf>
    <xf numFmtId="0" fontId="16" fillId="0" borderId="12" xfId="0" applyFont="1" applyBorder="1" applyAlignment="1">
      <alignment horizontal="left"/>
    </xf>
    <xf numFmtId="3" fontId="16" fillId="0" borderId="12" xfId="0" applyNumberFormat="1" applyFont="1" applyBorder="1" applyAlignment="1">
      <alignment horizontal="right"/>
    </xf>
    <xf numFmtId="3" fontId="0" fillId="0" borderId="12" xfId="42" applyNumberFormat="1" applyFont="1" applyFill="1" applyBorder="1"/>
    <xf numFmtId="0" fontId="0" fillId="33" borderId="13" xfId="0" applyFill="1" applyBorder="1"/>
    <xf numFmtId="3" fontId="0" fillId="33" borderId="16" xfId="0" applyNumberFormat="1" applyFill="1" applyBorder="1"/>
    <xf numFmtId="0" fontId="0" fillId="0" borderId="15" xfId="0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0"/>
  <sheetViews>
    <sheetView tabSelected="1" zoomScaleNormal="100" workbookViewId="0">
      <pane ySplit="1" topLeftCell="A143" activePane="bottomLeft" state="frozen"/>
      <selection pane="bottomLeft" activeCell="J202" sqref="J202"/>
    </sheetView>
  </sheetViews>
  <sheetFormatPr baseColWidth="10" defaultColWidth="8.83203125" defaultRowHeight="15" customHeight="1" x14ac:dyDescent="0.2"/>
  <cols>
    <col min="1" max="1" width="11" customWidth="1"/>
    <col min="2" max="2" width="11.1640625" customWidth="1"/>
    <col min="3" max="3" width="99.83203125" customWidth="1"/>
    <col min="4" max="4" width="20.5" customWidth="1"/>
    <col min="5" max="5" width="9" customWidth="1"/>
    <col min="6" max="6" width="14" customWidth="1"/>
    <col min="7" max="7" width="6.83203125" customWidth="1"/>
    <col min="8" max="8" width="39.6640625" style="6" customWidth="1"/>
    <col min="9" max="9" width="8" customWidth="1"/>
    <col min="10" max="10" width="26.5" customWidth="1"/>
    <col min="11" max="11" width="19.6640625" style="5" customWidth="1"/>
    <col min="12" max="12" width="22.1640625" customWidth="1"/>
    <col min="13" max="13" width="26.6640625" style="5" customWidth="1"/>
  </cols>
  <sheetData>
    <row r="1" spans="1:13" x14ac:dyDescent="0.2">
      <c r="A1" s="3" t="s">
        <v>0</v>
      </c>
      <c r="B1" s="7" t="s">
        <v>1</v>
      </c>
      <c r="C1" s="11" t="s">
        <v>2</v>
      </c>
      <c r="D1" s="11" t="s">
        <v>3</v>
      </c>
      <c r="E1" s="24" t="s">
        <v>4</v>
      </c>
      <c r="F1" s="11" t="s">
        <v>5</v>
      </c>
      <c r="G1" s="11"/>
      <c r="H1" s="34" t="s">
        <v>6</v>
      </c>
      <c r="I1" s="35"/>
      <c r="K1"/>
      <c r="M1"/>
    </row>
    <row r="2" spans="1:13" x14ac:dyDescent="0.2">
      <c r="A2" s="4" t="s">
        <v>7</v>
      </c>
      <c r="B2" s="8" t="s">
        <v>8</v>
      </c>
      <c r="C2" s="13" t="s">
        <v>9</v>
      </c>
      <c r="D2" s="13" t="s">
        <v>10</v>
      </c>
      <c r="E2" s="14">
        <v>2.7E-2</v>
      </c>
      <c r="F2" s="23">
        <v>1101</v>
      </c>
      <c r="G2" s="23"/>
      <c r="H2" s="26" t="s">
        <v>11</v>
      </c>
      <c r="I2" s="27" t="s">
        <v>12</v>
      </c>
      <c r="K2"/>
      <c r="M2"/>
    </row>
    <row r="3" spans="1:13" x14ac:dyDescent="0.2">
      <c r="A3" s="4" t="s">
        <v>7</v>
      </c>
      <c r="B3" s="8" t="s">
        <v>8</v>
      </c>
      <c r="C3" s="13" t="s">
        <v>9</v>
      </c>
      <c r="D3" s="13" t="s">
        <v>13</v>
      </c>
      <c r="E3" s="14">
        <v>0.91110000000000002</v>
      </c>
      <c r="F3" s="15">
        <v>37171</v>
      </c>
      <c r="G3" s="15"/>
      <c r="H3" s="13" t="s">
        <v>14</v>
      </c>
      <c r="I3" s="15">
        <f>F2+F3+F4</f>
        <v>40798</v>
      </c>
      <c r="K3"/>
      <c r="M3"/>
    </row>
    <row r="4" spans="1:13" x14ac:dyDescent="0.2">
      <c r="A4" s="4" t="s">
        <v>7</v>
      </c>
      <c r="B4" s="8" t="s">
        <v>8</v>
      </c>
      <c r="C4" s="13" t="s">
        <v>9</v>
      </c>
      <c r="D4" s="13" t="s">
        <v>15</v>
      </c>
      <c r="E4" s="14">
        <v>6.1899999999999997E-2</v>
      </c>
      <c r="F4" s="15">
        <v>2526</v>
      </c>
      <c r="G4" s="15"/>
      <c r="H4" s="13" t="s">
        <v>16</v>
      </c>
      <c r="I4" s="15">
        <f>F4</f>
        <v>2526</v>
      </c>
      <c r="K4"/>
      <c r="M4"/>
    </row>
    <row r="5" spans="1:13" x14ac:dyDescent="0.2">
      <c r="A5" s="4" t="s">
        <v>7</v>
      </c>
      <c r="B5" s="8" t="s">
        <v>8</v>
      </c>
      <c r="C5" s="13" t="s">
        <v>17</v>
      </c>
      <c r="D5" s="13" t="s">
        <v>13</v>
      </c>
      <c r="E5" s="14">
        <v>0.31519999999999998</v>
      </c>
      <c r="F5" s="13">
        <v>796</v>
      </c>
      <c r="G5" s="13"/>
      <c r="H5" s="13" t="s">
        <v>18</v>
      </c>
      <c r="I5" s="15">
        <f>F5+F6</f>
        <v>2525</v>
      </c>
      <c r="K5"/>
      <c r="M5"/>
    </row>
    <row r="6" spans="1:13" x14ac:dyDescent="0.2">
      <c r="A6" s="4" t="s">
        <v>7</v>
      </c>
      <c r="B6" s="8" t="s">
        <v>8</v>
      </c>
      <c r="C6" s="13" t="s">
        <v>17</v>
      </c>
      <c r="D6" s="13" t="s">
        <v>15</v>
      </c>
      <c r="E6" s="14">
        <v>0.68479999999999996</v>
      </c>
      <c r="F6" s="15">
        <v>1729</v>
      </c>
      <c r="G6" s="15"/>
      <c r="H6" s="13" t="s">
        <v>19</v>
      </c>
      <c r="I6" s="15">
        <f>F7+F8</f>
        <v>2525</v>
      </c>
      <c r="K6"/>
      <c r="M6"/>
    </row>
    <row r="7" spans="1:13" x14ac:dyDescent="0.2">
      <c r="A7" s="4" t="s">
        <v>7</v>
      </c>
      <c r="B7" s="8" t="s">
        <v>8</v>
      </c>
      <c r="C7" s="13" t="s">
        <v>20</v>
      </c>
      <c r="D7" s="13" t="s">
        <v>15</v>
      </c>
      <c r="E7" s="14">
        <v>0.28749999999999998</v>
      </c>
      <c r="F7" s="13">
        <v>726</v>
      </c>
      <c r="G7" s="13"/>
      <c r="H7" s="13" t="s">
        <v>21</v>
      </c>
      <c r="I7" s="15">
        <f>F9+F10</f>
        <v>2523</v>
      </c>
      <c r="K7"/>
      <c r="M7"/>
    </row>
    <row r="8" spans="1:13" x14ac:dyDescent="0.2">
      <c r="A8" s="4" t="s">
        <v>7</v>
      </c>
      <c r="B8" s="8" t="s">
        <v>8</v>
      </c>
      <c r="C8" s="13" t="s">
        <v>20</v>
      </c>
      <c r="D8" s="13" t="s">
        <v>13</v>
      </c>
      <c r="E8" s="14">
        <v>0.71250000000000002</v>
      </c>
      <c r="F8" s="15">
        <v>1799</v>
      </c>
      <c r="G8" s="15"/>
      <c r="H8" s="13" t="s">
        <v>22</v>
      </c>
      <c r="I8" s="15">
        <f>F6+F7+F10</f>
        <v>2703</v>
      </c>
      <c r="K8"/>
      <c r="M8"/>
    </row>
    <row r="9" spans="1:13" x14ac:dyDescent="0.2">
      <c r="A9" s="4" t="s">
        <v>7</v>
      </c>
      <c r="B9" s="8" t="s">
        <v>8</v>
      </c>
      <c r="C9" s="13" t="s">
        <v>23</v>
      </c>
      <c r="D9" s="13" t="s">
        <v>13</v>
      </c>
      <c r="E9" s="14">
        <v>0.90169999999999995</v>
      </c>
      <c r="F9" s="15">
        <v>2275</v>
      </c>
      <c r="G9" s="15"/>
      <c r="H9" s="13" t="s">
        <v>24</v>
      </c>
      <c r="I9" s="25">
        <f>I8-I4</f>
        <v>177</v>
      </c>
      <c r="K9"/>
      <c r="M9"/>
    </row>
    <row r="10" spans="1:13" x14ac:dyDescent="0.2">
      <c r="A10" s="4" t="s">
        <v>7</v>
      </c>
      <c r="B10" s="8" t="s">
        <v>8</v>
      </c>
      <c r="C10" s="13" t="s">
        <v>23</v>
      </c>
      <c r="D10" s="13" t="s">
        <v>15</v>
      </c>
      <c r="E10" s="14">
        <v>9.8299999999999998E-2</v>
      </c>
      <c r="F10" s="13">
        <v>248</v>
      </c>
      <c r="G10" s="13"/>
      <c r="H10" s="13" t="s">
        <v>25</v>
      </c>
      <c r="I10" s="13">
        <f>F10+F7</f>
        <v>974</v>
      </c>
      <c r="K10"/>
      <c r="M10"/>
    </row>
    <row r="11" spans="1:13" x14ac:dyDescent="0.2">
      <c r="C11" s="16"/>
      <c r="D11" s="16"/>
      <c r="E11" s="16"/>
      <c r="F11" s="16"/>
      <c r="G11" s="16"/>
      <c r="H11" s="12"/>
      <c r="I11" s="16"/>
      <c r="K11"/>
      <c r="M11"/>
    </row>
    <row r="12" spans="1:13" x14ac:dyDescent="0.2">
      <c r="A12" s="1" t="s">
        <v>7</v>
      </c>
      <c r="B12" s="9" t="s">
        <v>26</v>
      </c>
      <c r="C12" s="16" t="s">
        <v>9</v>
      </c>
      <c r="D12" s="16" t="s">
        <v>10</v>
      </c>
      <c r="E12" s="17">
        <v>2.6200000000000001E-2</v>
      </c>
      <c r="F12" s="18">
        <v>1066</v>
      </c>
      <c r="G12" s="18"/>
      <c r="H12" s="28" t="s">
        <v>11</v>
      </c>
      <c r="I12" s="29" t="s">
        <v>12</v>
      </c>
      <c r="K12"/>
      <c r="M12"/>
    </row>
    <row r="13" spans="1:13" x14ac:dyDescent="0.2">
      <c r="A13" s="1" t="s">
        <v>7</v>
      </c>
      <c r="B13" s="9" t="s">
        <v>26</v>
      </c>
      <c r="C13" s="16" t="s">
        <v>9</v>
      </c>
      <c r="D13" s="16" t="s">
        <v>13</v>
      </c>
      <c r="E13" s="17">
        <v>0.91010000000000002</v>
      </c>
      <c r="F13" s="18">
        <v>37056</v>
      </c>
      <c r="G13" s="18"/>
      <c r="H13" s="16" t="s">
        <v>27</v>
      </c>
      <c r="I13" s="18">
        <f>F12+F13+F14</f>
        <v>40717</v>
      </c>
      <c r="K13"/>
      <c r="M13"/>
    </row>
    <row r="14" spans="1:13" x14ac:dyDescent="0.2">
      <c r="A14" s="1" t="s">
        <v>7</v>
      </c>
      <c r="B14" s="9" t="s">
        <v>26</v>
      </c>
      <c r="C14" s="16" t="s">
        <v>9</v>
      </c>
      <c r="D14" s="16" t="s">
        <v>15</v>
      </c>
      <c r="E14" s="17">
        <v>6.3700000000000007E-2</v>
      </c>
      <c r="F14" s="18">
        <v>2595</v>
      </c>
      <c r="G14" s="18"/>
      <c r="H14" s="16" t="s">
        <v>28</v>
      </c>
      <c r="I14" s="18">
        <f>F14</f>
        <v>2595</v>
      </c>
      <c r="K14"/>
      <c r="M14"/>
    </row>
    <row r="15" spans="1:13" x14ac:dyDescent="0.2">
      <c r="A15" s="1" t="s">
        <v>7</v>
      </c>
      <c r="B15" s="9" t="s">
        <v>29</v>
      </c>
      <c r="C15" s="16" t="s">
        <v>17</v>
      </c>
      <c r="D15" s="16" t="s">
        <v>13</v>
      </c>
      <c r="E15" s="17">
        <v>0.31119999999999998</v>
      </c>
      <c r="F15" s="16">
        <v>807</v>
      </c>
      <c r="G15" s="16"/>
      <c r="H15" s="16" t="s">
        <v>30</v>
      </c>
      <c r="I15" s="18">
        <f>F15+F16</f>
        <v>2593</v>
      </c>
      <c r="K15"/>
      <c r="M15"/>
    </row>
    <row r="16" spans="1:13" x14ac:dyDescent="0.2">
      <c r="A16" s="1" t="s">
        <v>7</v>
      </c>
      <c r="B16" s="9" t="s">
        <v>26</v>
      </c>
      <c r="C16" s="16" t="s">
        <v>17</v>
      </c>
      <c r="D16" s="16" t="s">
        <v>15</v>
      </c>
      <c r="E16" s="17">
        <v>0.68879999999999997</v>
      </c>
      <c r="F16" s="18">
        <v>1786</v>
      </c>
      <c r="G16" s="18"/>
      <c r="H16" s="16" t="s">
        <v>31</v>
      </c>
      <c r="I16" s="18">
        <f>F18+F17</f>
        <v>2594</v>
      </c>
      <c r="K16"/>
      <c r="M16"/>
    </row>
    <row r="17" spans="1:13" x14ac:dyDescent="0.2">
      <c r="A17" s="1" t="s">
        <v>7</v>
      </c>
      <c r="B17" s="9" t="s">
        <v>26</v>
      </c>
      <c r="C17" s="16" t="s">
        <v>20</v>
      </c>
      <c r="D17" s="16" t="s">
        <v>15</v>
      </c>
      <c r="E17" s="17">
        <v>0.28060000000000002</v>
      </c>
      <c r="F17" s="16">
        <v>728</v>
      </c>
      <c r="G17" s="16"/>
      <c r="H17" s="16" t="s">
        <v>32</v>
      </c>
      <c r="I17" s="18">
        <f>F19+F20</f>
        <v>2592</v>
      </c>
      <c r="K17"/>
      <c r="M17"/>
    </row>
    <row r="18" spans="1:13" x14ac:dyDescent="0.2">
      <c r="A18" s="1" t="s">
        <v>7</v>
      </c>
      <c r="B18" s="9" t="s">
        <v>26</v>
      </c>
      <c r="C18" s="16" t="s">
        <v>20</v>
      </c>
      <c r="D18" s="16" t="s">
        <v>13</v>
      </c>
      <c r="E18" s="17">
        <v>0.71940000000000004</v>
      </c>
      <c r="F18" s="18">
        <v>1866</v>
      </c>
      <c r="G18" s="18"/>
      <c r="H18" s="16" t="s">
        <v>33</v>
      </c>
      <c r="I18" s="18">
        <f>F20+F17+F16</f>
        <v>2758</v>
      </c>
      <c r="K18"/>
      <c r="M18"/>
    </row>
    <row r="19" spans="1:13" x14ac:dyDescent="0.2">
      <c r="A19" s="1" t="s">
        <v>7</v>
      </c>
      <c r="B19" s="9" t="s">
        <v>26</v>
      </c>
      <c r="C19" s="16" t="s">
        <v>23</v>
      </c>
      <c r="D19" s="16" t="s">
        <v>13</v>
      </c>
      <c r="E19" s="17">
        <v>0.90590000000000004</v>
      </c>
      <c r="F19" s="18">
        <v>2348</v>
      </c>
      <c r="G19" s="18"/>
      <c r="H19" s="16" t="s">
        <v>24</v>
      </c>
      <c r="I19" s="30">
        <f>I18-I14</f>
        <v>163</v>
      </c>
      <c r="K19"/>
      <c r="M19"/>
    </row>
    <row r="20" spans="1:13" x14ac:dyDescent="0.2">
      <c r="A20" s="1" t="s">
        <v>7</v>
      </c>
      <c r="B20" s="9" t="s">
        <v>26</v>
      </c>
      <c r="C20" s="16" t="s">
        <v>23</v>
      </c>
      <c r="D20" s="16" t="s">
        <v>15</v>
      </c>
      <c r="E20" s="17">
        <v>9.4100000000000003E-2</v>
      </c>
      <c r="F20" s="16">
        <v>244</v>
      </c>
      <c r="G20" s="16"/>
      <c r="H20" s="16" t="s">
        <v>34</v>
      </c>
      <c r="I20" s="16">
        <f>F20+F17</f>
        <v>972</v>
      </c>
      <c r="K20"/>
      <c r="M20"/>
    </row>
    <row r="21" spans="1:13" x14ac:dyDescent="0.2">
      <c r="C21" s="16"/>
      <c r="D21" s="16"/>
      <c r="E21" s="16"/>
      <c r="F21" s="16"/>
      <c r="G21" s="16"/>
      <c r="H21" s="12"/>
      <c r="I21" s="16"/>
      <c r="K21"/>
      <c r="M21"/>
    </row>
    <row r="22" spans="1:13" x14ac:dyDescent="0.2">
      <c r="A22" s="4" t="s">
        <v>7</v>
      </c>
      <c r="B22" s="8" t="s">
        <v>35</v>
      </c>
      <c r="C22" s="13" t="s">
        <v>9</v>
      </c>
      <c r="D22" s="13" t="s">
        <v>10</v>
      </c>
      <c r="E22" s="14">
        <v>2.46E-2</v>
      </c>
      <c r="F22" s="13">
        <v>998</v>
      </c>
      <c r="G22" s="13"/>
      <c r="H22" s="26" t="s">
        <v>11</v>
      </c>
      <c r="I22" s="27" t="s">
        <v>12</v>
      </c>
      <c r="K22"/>
      <c r="M22"/>
    </row>
    <row r="23" spans="1:13" x14ac:dyDescent="0.2">
      <c r="A23" s="4" t="s">
        <v>7</v>
      </c>
      <c r="B23" s="8" t="s">
        <v>35</v>
      </c>
      <c r="C23" s="13" t="s">
        <v>9</v>
      </c>
      <c r="D23" s="13" t="s">
        <v>13</v>
      </c>
      <c r="E23" s="14">
        <v>0.91149999999999998</v>
      </c>
      <c r="F23" s="15">
        <v>37055</v>
      </c>
      <c r="G23" s="15"/>
      <c r="H23" s="13" t="s">
        <v>36</v>
      </c>
      <c r="I23" s="15">
        <f>F22+F23+F24</f>
        <v>40651</v>
      </c>
      <c r="K23"/>
      <c r="M23"/>
    </row>
    <row r="24" spans="1:13" x14ac:dyDescent="0.2">
      <c r="A24" s="4" t="s">
        <v>7</v>
      </c>
      <c r="B24" s="8" t="s">
        <v>35</v>
      </c>
      <c r="C24" s="13" t="s">
        <v>9</v>
      </c>
      <c r="D24" s="13" t="s">
        <v>15</v>
      </c>
      <c r="E24" s="14">
        <v>6.3899999999999998E-2</v>
      </c>
      <c r="F24" s="15">
        <v>2598</v>
      </c>
      <c r="G24" s="15"/>
      <c r="H24" s="13" t="s">
        <v>37</v>
      </c>
      <c r="I24" s="15">
        <f>F24</f>
        <v>2598</v>
      </c>
      <c r="K24"/>
      <c r="M24"/>
    </row>
    <row r="25" spans="1:13" x14ac:dyDescent="0.2">
      <c r="A25" s="4" t="s">
        <v>7</v>
      </c>
      <c r="B25" s="8" t="s">
        <v>35</v>
      </c>
      <c r="C25" s="13" t="s">
        <v>17</v>
      </c>
      <c r="D25" s="13" t="s">
        <v>13</v>
      </c>
      <c r="E25" s="14">
        <v>0.2903</v>
      </c>
      <c r="F25" s="13">
        <v>754</v>
      </c>
      <c r="G25" s="13"/>
      <c r="H25" s="13" t="s">
        <v>38</v>
      </c>
      <c r="I25" s="15">
        <f>F25+F26</f>
        <v>2597</v>
      </c>
      <c r="K25"/>
      <c r="M25"/>
    </row>
    <row r="26" spans="1:13" x14ac:dyDescent="0.2">
      <c r="A26" s="4" t="s">
        <v>7</v>
      </c>
      <c r="B26" s="8" t="s">
        <v>35</v>
      </c>
      <c r="C26" s="13" t="s">
        <v>17</v>
      </c>
      <c r="D26" s="13" t="s">
        <v>15</v>
      </c>
      <c r="E26" s="14">
        <v>0.7097</v>
      </c>
      <c r="F26" s="15">
        <v>1843</v>
      </c>
      <c r="G26" s="15"/>
      <c r="H26" s="13" t="s">
        <v>39</v>
      </c>
      <c r="I26" s="15">
        <f>F27+F28</f>
        <v>2595</v>
      </c>
      <c r="K26"/>
      <c r="M26"/>
    </row>
    <row r="27" spans="1:13" x14ac:dyDescent="0.2">
      <c r="A27" s="4" t="s">
        <v>7</v>
      </c>
      <c r="B27" s="8" t="s">
        <v>35</v>
      </c>
      <c r="C27" s="13" t="s">
        <v>20</v>
      </c>
      <c r="D27" s="13" t="s">
        <v>15</v>
      </c>
      <c r="E27" s="14">
        <v>0.26400000000000001</v>
      </c>
      <c r="F27" s="13">
        <v>685</v>
      </c>
      <c r="G27" s="13"/>
      <c r="H27" s="13" t="s">
        <v>40</v>
      </c>
      <c r="I27" s="15">
        <f>F29+F30</f>
        <v>2593</v>
      </c>
      <c r="K27"/>
      <c r="M27"/>
    </row>
    <row r="28" spans="1:13" x14ac:dyDescent="0.2">
      <c r="A28" s="4" t="s">
        <v>7</v>
      </c>
      <c r="B28" s="8" t="s">
        <v>35</v>
      </c>
      <c r="C28" s="13" t="s">
        <v>20</v>
      </c>
      <c r="D28" s="13" t="s">
        <v>13</v>
      </c>
      <c r="E28" s="14">
        <v>0.73599999999999999</v>
      </c>
      <c r="F28" s="15">
        <v>1910</v>
      </c>
      <c r="G28" s="15"/>
      <c r="H28" s="13" t="s">
        <v>41</v>
      </c>
      <c r="I28" s="32">
        <f>F30+F27+F26</f>
        <v>2749</v>
      </c>
      <c r="K28"/>
      <c r="M28"/>
    </row>
    <row r="29" spans="1:13" x14ac:dyDescent="0.2">
      <c r="A29" s="4" t="s">
        <v>7</v>
      </c>
      <c r="B29" s="8" t="s">
        <v>35</v>
      </c>
      <c r="C29" s="13" t="s">
        <v>23</v>
      </c>
      <c r="D29" s="13" t="s">
        <v>13</v>
      </c>
      <c r="E29" s="14">
        <v>0.91479999999999995</v>
      </c>
      <c r="F29" s="15">
        <v>2372</v>
      </c>
      <c r="G29" s="15"/>
      <c r="H29" s="31" t="s">
        <v>24</v>
      </c>
      <c r="I29" s="25">
        <f>I28-I24</f>
        <v>151</v>
      </c>
      <c r="K29"/>
      <c r="M29"/>
    </row>
    <row r="30" spans="1:13" x14ac:dyDescent="0.2">
      <c r="A30" s="4" t="s">
        <v>7</v>
      </c>
      <c r="B30" s="8" t="s">
        <v>35</v>
      </c>
      <c r="C30" s="13" t="s">
        <v>23</v>
      </c>
      <c r="D30" s="13" t="s">
        <v>15</v>
      </c>
      <c r="E30" s="14">
        <v>8.5199999999999998E-2</v>
      </c>
      <c r="F30" s="13">
        <v>221</v>
      </c>
      <c r="G30" s="13"/>
      <c r="H30" s="31" t="s">
        <v>42</v>
      </c>
      <c r="I30" s="13">
        <f>F30+F27</f>
        <v>906</v>
      </c>
      <c r="K30"/>
      <c r="M30"/>
    </row>
    <row r="31" spans="1:13" x14ac:dyDescent="0.2">
      <c r="C31" s="16"/>
      <c r="D31" s="16"/>
      <c r="E31" s="16"/>
      <c r="F31" s="16"/>
      <c r="G31" s="16"/>
      <c r="H31" s="12"/>
      <c r="I31" s="33"/>
      <c r="K31"/>
      <c r="M31"/>
    </row>
    <row r="32" spans="1:13" x14ac:dyDescent="0.2">
      <c r="A32" s="2" t="s">
        <v>7</v>
      </c>
      <c r="B32" s="10" t="s">
        <v>43</v>
      </c>
      <c r="C32" s="19" t="s">
        <v>9</v>
      </c>
      <c r="D32" s="19" t="s">
        <v>10</v>
      </c>
      <c r="E32" s="20">
        <v>2.46E-2</v>
      </c>
      <c r="F32" s="21">
        <v>1006</v>
      </c>
      <c r="G32" s="21"/>
      <c r="H32" s="28" t="s">
        <v>11</v>
      </c>
      <c r="I32" s="29" t="s">
        <v>12</v>
      </c>
      <c r="K32"/>
      <c r="M32"/>
    </row>
    <row r="33" spans="1:13" x14ac:dyDescent="0.2">
      <c r="A33" s="2" t="s">
        <v>7</v>
      </c>
      <c r="B33" s="10" t="s">
        <v>43</v>
      </c>
      <c r="C33" s="19" t="s">
        <v>9</v>
      </c>
      <c r="D33" s="19" t="s">
        <v>13</v>
      </c>
      <c r="E33" s="20">
        <v>0.91080000000000005</v>
      </c>
      <c r="F33" s="21">
        <v>37188</v>
      </c>
      <c r="G33" s="21"/>
      <c r="H33" s="16" t="s">
        <v>44</v>
      </c>
      <c r="I33" s="18">
        <f>F32+F33+F34</f>
        <v>40828</v>
      </c>
      <c r="K33"/>
      <c r="M33"/>
    </row>
    <row r="34" spans="1:13" x14ac:dyDescent="0.2">
      <c r="A34" s="2" t="s">
        <v>7</v>
      </c>
      <c r="B34" s="10" t="s">
        <v>43</v>
      </c>
      <c r="C34" s="19" t="s">
        <v>9</v>
      </c>
      <c r="D34" s="19" t="s">
        <v>15</v>
      </c>
      <c r="E34" s="20">
        <v>6.4500000000000002E-2</v>
      </c>
      <c r="F34" s="21">
        <v>2634</v>
      </c>
      <c r="G34" s="21"/>
      <c r="H34" s="16" t="s">
        <v>45</v>
      </c>
      <c r="I34" s="18">
        <f>F34</f>
        <v>2634</v>
      </c>
      <c r="K34"/>
      <c r="M34"/>
    </row>
    <row r="35" spans="1:13" x14ac:dyDescent="0.2">
      <c r="A35" s="2" t="s">
        <v>7</v>
      </c>
      <c r="B35" s="10" t="s">
        <v>43</v>
      </c>
      <c r="C35" s="19" t="s">
        <v>17</v>
      </c>
      <c r="D35" s="19" t="s">
        <v>13</v>
      </c>
      <c r="E35" s="20">
        <v>0.28189999999999998</v>
      </c>
      <c r="F35" s="19">
        <v>742</v>
      </c>
      <c r="G35" s="19"/>
      <c r="H35" s="16" t="s">
        <v>46</v>
      </c>
      <c r="I35" s="18">
        <f>F36+F37</f>
        <v>2569</v>
      </c>
      <c r="K35"/>
      <c r="M35"/>
    </row>
    <row r="36" spans="1:13" x14ac:dyDescent="0.2">
      <c r="A36" s="2" t="s">
        <v>7</v>
      </c>
      <c r="B36" s="10" t="s">
        <v>43</v>
      </c>
      <c r="C36" s="19" t="s">
        <v>17</v>
      </c>
      <c r="D36" s="19" t="s">
        <v>15</v>
      </c>
      <c r="E36" s="20">
        <v>0.71809999999999996</v>
      </c>
      <c r="F36" s="21">
        <v>1890</v>
      </c>
      <c r="G36" s="21"/>
      <c r="H36" s="16" t="s">
        <v>47</v>
      </c>
      <c r="I36" s="18">
        <f>F37+F38</f>
        <v>2630</v>
      </c>
      <c r="K36"/>
      <c r="M36"/>
    </row>
    <row r="37" spans="1:13" x14ac:dyDescent="0.2">
      <c r="A37" s="2" t="s">
        <v>7</v>
      </c>
      <c r="B37" s="10" t="s">
        <v>43</v>
      </c>
      <c r="C37" s="19" t="s">
        <v>20</v>
      </c>
      <c r="D37" s="19" t="s">
        <v>15</v>
      </c>
      <c r="E37" s="20">
        <v>0.25819999999999999</v>
      </c>
      <c r="F37" s="19">
        <v>679</v>
      </c>
      <c r="G37" s="19"/>
      <c r="H37" s="16" t="s">
        <v>48</v>
      </c>
      <c r="I37" s="18">
        <f>F39+F40</f>
        <v>2630</v>
      </c>
      <c r="K37"/>
      <c r="M37"/>
    </row>
    <row r="38" spans="1:13" x14ac:dyDescent="0.2">
      <c r="A38" s="2" t="s">
        <v>7</v>
      </c>
      <c r="B38" s="10" t="s">
        <v>43</v>
      </c>
      <c r="C38" s="19" t="s">
        <v>20</v>
      </c>
      <c r="D38" s="19" t="s">
        <v>13</v>
      </c>
      <c r="E38" s="20">
        <v>0.74180000000000001</v>
      </c>
      <c r="F38" s="21">
        <v>1951</v>
      </c>
      <c r="G38" s="21"/>
      <c r="H38" s="16" t="s">
        <v>49</v>
      </c>
      <c r="I38" s="18">
        <f>F36+F37+F40</f>
        <v>2793</v>
      </c>
      <c r="K38"/>
      <c r="M38"/>
    </row>
    <row r="39" spans="1:13" x14ac:dyDescent="0.2">
      <c r="A39" s="2" t="s">
        <v>7</v>
      </c>
      <c r="B39" s="10" t="s">
        <v>43</v>
      </c>
      <c r="C39" s="19" t="s">
        <v>23</v>
      </c>
      <c r="D39" s="19" t="s">
        <v>13</v>
      </c>
      <c r="E39" s="20">
        <v>0.91479999999999995</v>
      </c>
      <c r="F39" s="21">
        <v>2406</v>
      </c>
      <c r="G39" s="21"/>
      <c r="H39" s="16" t="s">
        <v>24</v>
      </c>
      <c r="I39" s="30">
        <f>I38-I34</f>
        <v>159</v>
      </c>
      <c r="K39"/>
      <c r="M39"/>
    </row>
    <row r="40" spans="1:13" x14ac:dyDescent="0.2">
      <c r="A40" s="2" t="s">
        <v>7</v>
      </c>
      <c r="B40" s="10" t="s">
        <v>43</v>
      </c>
      <c r="C40" s="19" t="s">
        <v>23</v>
      </c>
      <c r="D40" s="19" t="s">
        <v>15</v>
      </c>
      <c r="E40" s="20">
        <v>8.5199999999999998E-2</v>
      </c>
      <c r="F40" s="19">
        <v>224</v>
      </c>
      <c r="G40" s="19"/>
      <c r="H40" s="16" t="s">
        <v>50</v>
      </c>
      <c r="I40" s="16">
        <f>F40+F37</f>
        <v>903</v>
      </c>
      <c r="K40"/>
      <c r="M40"/>
    </row>
    <row r="41" spans="1:13" x14ac:dyDescent="0.2">
      <c r="A41" s="2"/>
      <c r="B41" s="10"/>
      <c r="C41" s="19"/>
      <c r="D41" s="19"/>
      <c r="E41" s="20"/>
      <c r="F41" s="19"/>
      <c r="G41" s="19"/>
      <c r="H41" s="12"/>
      <c r="I41" s="16"/>
      <c r="K41"/>
      <c r="M41"/>
    </row>
    <row r="42" spans="1:13" x14ac:dyDescent="0.2">
      <c r="A42" s="4" t="s">
        <v>7</v>
      </c>
      <c r="B42" s="8" t="s">
        <v>51</v>
      </c>
      <c r="C42" s="13" t="s">
        <v>9</v>
      </c>
      <c r="D42" s="13" t="s">
        <v>10</v>
      </c>
      <c r="E42" s="14">
        <v>2.5700000000000001E-2</v>
      </c>
      <c r="F42" s="15">
        <v>1041</v>
      </c>
      <c r="G42" s="15"/>
      <c r="H42" s="26" t="s">
        <v>11</v>
      </c>
      <c r="I42" s="27" t="s">
        <v>12</v>
      </c>
      <c r="K42"/>
      <c r="M42"/>
    </row>
    <row r="43" spans="1:13" x14ac:dyDescent="0.2">
      <c r="A43" s="4" t="s">
        <v>7</v>
      </c>
      <c r="B43" s="8" t="s">
        <v>51</v>
      </c>
      <c r="C43" s="13" t="s">
        <v>9</v>
      </c>
      <c r="D43" s="13" t="s">
        <v>13</v>
      </c>
      <c r="E43" s="14">
        <v>0.90990000000000004</v>
      </c>
      <c r="F43" s="15">
        <v>36891</v>
      </c>
      <c r="G43" s="15"/>
      <c r="H43" s="13" t="s">
        <v>52</v>
      </c>
      <c r="I43" s="15">
        <f>F42+F43+F44</f>
        <v>40544</v>
      </c>
      <c r="K43"/>
      <c r="M43"/>
    </row>
    <row r="44" spans="1:13" x14ac:dyDescent="0.2">
      <c r="A44" s="4" t="s">
        <v>7</v>
      </c>
      <c r="B44" s="8" t="s">
        <v>51</v>
      </c>
      <c r="C44" s="13" t="s">
        <v>9</v>
      </c>
      <c r="D44" s="13" t="s">
        <v>15</v>
      </c>
      <c r="E44" s="14">
        <v>6.4399999999999999E-2</v>
      </c>
      <c r="F44" s="15">
        <v>2612</v>
      </c>
      <c r="G44" s="15"/>
      <c r="H44" s="13" t="s">
        <v>53</v>
      </c>
      <c r="I44" s="15">
        <f>F44</f>
        <v>2612</v>
      </c>
      <c r="K44"/>
      <c r="M44"/>
    </row>
    <row r="45" spans="1:13" x14ac:dyDescent="0.2">
      <c r="A45" s="4" t="s">
        <v>7</v>
      </c>
      <c r="B45" s="8" t="s">
        <v>51</v>
      </c>
      <c r="C45" s="13" t="s">
        <v>17</v>
      </c>
      <c r="D45" s="13" t="s">
        <v>13</v>
      </c>
      <c r="E45" s="14">
        <v>0.28860000000000002</v>
      </c>
      <c r="F45" s="13">
        <v>753</v>
      </c>
      <c r="G45" s="13"/>
      <c r="H45" s="13" t="s">
        <v>54</v>
      </c>
      <c r="I45" s="15">
        <f>F45+F46</f>
        <v>2609</v>
      </c>
      <c r="K45"/>
      <c r="M45"/>
    </row>
    <row r="46" spans="1:13" x14ac:dyDescent="0.2">
      <c r="A46" s="4" t="s">
        <v>7</v>
      </c>
      <c r="B46" s="8" t="s">
        <v>51</v>
      </c>
      <c r="C46" s="13" t="s">
        <v>17</v>
      </c>
      <c r="D46" s="13" t="s">
        <v>15</v>
      </c>
      <c r="E46" s="14">
        <v>0.71140000000000003</v>
      </c>
      <c r="F46" s="15">
        <v>1856</v>
      </c>
      <c r="G46" s="15"/>
      <c r="H46" s="13" t="s">
        <v>55</v>
      </c>
      <c r="I46" s="15">
        <f>F47+F48</f>
        <v>2608</v>
      </c>
      <c r="K46"/>
      <c r="M46"/>
    </row>
    <row r="47" spans="1:13" x14ac:dyDescent="0.2">
      <c r="A47" s="4" t="s">
        <v>7</v>
      </c>
      <c r="B47" s="8" t="s">
        <v>51</v>
      </c>
      <c r="C47" s="13" t="s">
        <v>20</v>
      </c>
      <c r="D47" s="13" t="s">
        <v>15</v>
      </c>
      <c r="E47" s="14">
        <v>0.25609999999999999</v>
      </c>
      <c r="F47" s="13">
        <v>668</v>
      </c>
      <c r="G47" s="13"/>
      <c r="H47" s="13" t="s">
        <v>56</v>
      </c>
      <c r="I47" s="15">
        <f>F49+F50</f>
        <v>2609</v>
      </c>
      <c r="K47"/>
      <c r="M47"/>
    </row>
    <row r="48" spans="1:13" x14ac:dyDescent="0.2">
      <c r="A48" s="4" t="s">
        <v>7</v>
      </c>
      <c r="B48" s="8" t="s">
        <v>51</v>
      </c>
      <c r="C48" s="13" t="s">
        <v>20</v>
      </c>
      <c r="D48" s="13" t="s">
        <v>13</v>
      </c>
      <c r="E48" s="14">
        <v>0.74390000000000001</v>
      </c>
      <c r="F48" s="15">
        <v>1940</v>
      </c>
      <c r="G48" s="15"/>
      <c r="H48" s="13" t="s">
        <v>57</v>
      </c>
      <c r="I48" s="15">
        <f>F46+F47+F50</f>
        <v>2747</v>
      </c>
      <c r="K48"/>
      <c r="M48"/>
    </row>
    <row r="49" spans="1:13" x14ac:dyDescent="0.2">
      <c r="A49" s="4" t="s">
        <v>7</v>
      </c>
      <c r="B49" s="8" t="s">
        <v>51</v>
      </c>
      <c r="C49" s="13" t="s">
        <v>23</v>
      </c>
      <c r="D49" s="13" t="s">
        <v>13</v>
      </c>
      <c r="E49" s="14">
        <v>0.91449999999999998</v>
      </c>
      <c r="F49" s="15">
        <v>2386</v>
      </c>
      <c r="G49" s="15"/>
      <c r="H49" s="13" t="s">
        <v>24</v>
      </c>
      <c r="I49" s="25">
        <f>I48-I44</f>
        <v>135</v>
      </c>
      <c r="K49"/>
      <c r="M49"/>
    </row>
    <row r="50" spans="1:13" x14ac:dyDescent="0.2">
      <c r="A50" s="4" t="s">
        <v>7</v>
      </c>
      <c r="B50" s="8" t="s">
        <v>51</v>
      </c>
      <c r="C50" s="13" t="s">
        <v>23</v>
      </c>
      <c r="D50" s="13" t="s">
        <v>15</v>
      </c>
      <c r="E50" s="14">
        <v>8.5500000000000007E-2</v>
      </c>
      <c r="F50" s="13">
        <v>223</v>
      </c>
      <c r="G50" s="13"/>
      <c r="H50" s="13" t="s">
        <v>58</v>
      </c>
      <c r="I50" s="13">
        <f>F50+F47</f>
        <v>891</v>
      </c>
      <c r="K50"/>
      <c r="M50"/>
    </row>
    <row r="51" spans="1:13" x14ac:dyDescent="0.2">
      <c r="C51" s="16"/>
      <c r="D51" s="16"/>
      <c r="E51" s="16"/>
      <c r="F51" s="16"/>
      <c r="G51" s="16"/>
      <c r="H51" s="12"/>
      <c r="I51" s="16"/>
      <c r="K51"/>
      <c r="M51"/>
    </row>
    <row r="52" spans="1:13" x14ac:dyDescent="0.2">
      <c r="A52" s="1" t="s">
        <v>7</v>
      </c>
      <c r="B52" s="9" t="s">
        <v>29</v>
      </c>
      <c r="C52" s="16" t="s">
        <v>9</v>
      </c>
      <c r="D52" s="16" t="s">
        <v>10</v>
      </c>
      <c r="E52" s="17">
        <v>2.4199999999999999E-2</v>
      </c>
      <c r="F52" s="16">
        <v>773</v>
      </c>
      <c r="G52" s="16"/>
      <c r="H52" s="28" t="s">
        <v>11</v>
      </c>
      <c r="I52" s="29" t="s">
        <v>12</v>
      </c>
      <c r="K52"/>
      <c r="M52"/>
    </row>
    <row r="53" spans="1:13" x14ac:dyDescent="0.2">
      <c r="A53" s="1" t="s">
        <v>7</v>
      </c>
      <c r="B53" s="9" t="s">
        <v>29</v>
      </c>
      <c r="C53" s="16" t="s">
        <v>9</v>
      </c>
      <c r="D53" s="16" t="s">
        <v>13</v>
      </c>
      <c r="E53" s="17">
        <v>0.90920000000000001</v>
      </c>
      <c r="F53" s="18">
        <v>29062</v>
      </c>
      <c r="G53" s="18"/>
      <c r="H53" s="16" t="s">
        <v>59</v>
      </c>
      <c r="I53" s="18">
        <f>F52+F53+F54</f>
        <v>31965</v>
      </c>
      <c r="K53"/>
      <c r="M53"/>
    </row>
    <row r="54" spans="1:13" x14ac:dyDescent="0.2">
      <c r="A54" s="1" t="s">
        <v>7</v>
      </c>
      <c r="B54" s="9" t="s">
        <v>29</v>
      </c>
      <c r="C54" s="16" t="s">
        <v>9</v>
      </c>
      <c r="D54" s="16" t="s">
        <v>15</v>
      </c>
      <c r="E54" s="17">
        <v>6.6600000000000006E-2</v>
      </c>
      <c r="F54" s="18">
        <v>2130</v>
      </c>
      <c r="G54" s="18"/>
      <c r="H54" s="16" t="s">
        <v>60</v>
      </c>
      <c r="I54" s="18">
        <f>F54</f>
        <v>2130</v>
      </c>
      <c r="K54"/>
      <c r="M54"/>
    </row>
    <row r="55" spans="1:13" x14ac:dyDescent="0.2">
      <c r="A55" s="1" t="s">
        <v>7</v>
      </c>
      <c r="B55" s="9" t="s">
        <v>29</v>
      </c>
      <c r="C55" s="16" t="s">
        <v>17</v>
      </c>
      <c r="D55" s="16" t="s">
        <v>13</v>
      </c>
      <c r="E55" s="17">
        <v>0.29070000000000001</v>
      </c>
      <c r="F55" s="16">
        <v>619</v>
      </c>
      <c r="G55" s="16"/>
      <c r="H55" s="16" t="s">
        <v>61</v>
      </c>
      <c r="I55" s="18">
        <f>F55+F56</f>
        <v>2129</v>
      </c>
      <c r="K55"/>
      <c r="M55"/>
    </row>
    <row r="56" spans="1:13" x14ac:dyDescent="0.2">
      <c r="A56" s="1" t="s">
        <v>7</v>
      </c>
      <c r="B56" s="9" t="s">
        <v>29</v>
      </c>
      <c r="C56" s="16" t="s">
        <v>17</v>
      </c>
      <c r="D56" s="16" t="s">
        <v>15</v>
      </c>
      <c r="E56" s="17">
        <v>0.70930000000000004</v>
      </c>
      <c r="F56" s="18">
        <v>1510</v>
      </c>
      <c r="G56" s="18"/>
      <c r="H56" s="16" t="s">
        <v>62</v>
      </c>
      <c r="I56" s="18">
        <f>F57+F58</f>
        <v>2127</v>
      </c>
      <c r="K56"/>
      <c r="M56"/>
    </row>
    <row r="57" spans="1:13" x14ac:dyDescent="0.2">
      <c r="A57" s="1" t="s">
        <v>7</v>
      </c>
      <c r="B57" s="9" t="s">
        <v>29</v>
      </c>
      <c r="C57" s="16" t="s">
        <v>20</v>
      </c>
      <c r="D57" s="16" t="s">
        <v>15</v>
      </c>
      <c r="E57" s="17">
        <v>0.25340000000000001</v>
      </c>
      <c r="F57" s="16">
        <v>539</v>
      </c>
      <c r="G57" s="16"/>
      <c r="H57" s="16" t="s">
        <v>63</v>
      </c>
      <c r="I57" s="18">
        <f>F59+F60</f>
        <v>2127</v>
      </c>
      <c r="K57"/>
      <c r="M57"/>
    </row>
    <row r="58" spans="1:13" x14ac:dyDescent="0.2">
      <c r="A58" s="1" t="s">
        <v>7</v>
      </c>
      <c r="B58" s="9" t="s">
        <v>29</v>
      </c>
      <c r="C58" s="16" t="s">
        <v>20</v>
      </c>
      <c r="D58" s="16" t="s">
        <v>13</v>
      </c>
      <c r="E58" s="17">
        <v>0.74660000000000004</v>
      </c>
      <c r="F58" s="18">
        <v>1588</v>
      </c>
      <c r="G58" s="18"/>
      <c r="H58" s="16" t="s">
        <v>64</v>
      </c>
      <c r="I58" s="18">
        <f>F56+F57+F60</f>
        <v>2234</v>
      </c>
      <c r="K58"/>
      <c r="M58"/>
    </row>
    <row r="59" spans="1:13" x14ac:dyDescent="0.2">
      <c r="A59" s="1" t="s">
        <v>7</v>
      </c>
      <c r="B59" s="9" t="s">
        <v>29</v>
      </c>
      <c r="C59" s="16" t="s">
        <v>23</v>
      </c>
      <c r="D59" s="16" t="s">
        <v>13</v>
      </c>
      <c r="E59" s="17">
        <v>0.91300000000000003</v>
      </c>
      <c r="F59" s="18">
        <v>1942</v>
      </c>
      <c r="G59" s="18"/>
      <c r="H59" s="16" t="s">
        <v>24</v>
      </c>
      <c r="I59" s="30">
        <f>I58-I54</f>
        <v>104</v>
      </c>
      <c r="K59"/>
      <c r="M59"/>
    </row>
    <row r="60" spans="1:13" x14ac:dyDescent="0.2">
      <c r="A60" s="1" t="s">
        <v>7</v>
      </c>
      <c r="B60" s="9" t="s">
        <v>29</v>
      </c>
      <c r="C60" s="16" t="s">
        <v>23</v>
      </c>
      <c r="D60" s="16" t="s">
        <v>15</v>
      </c>
      <c r="E60" s="17">
        <v>8.6999999999999994E-2</v>
      </c>
      <c r="F60" s="16">
        <v>185</v>
      </c>
      <c r="G60" s="16"/>
      <c r="H60" s="16" t="s">
        <v>65</v>
      </c>
      <c r="I60" s="16">
        <f>F60+F57</f>
        <v>724</v>
      </c>
      <c r="K60"/>
      <c r="M60"/>
    </row>
    <row r="61" spans="1:13" x14ac:dyDescent="0.2">
      <c r="C61" s="16"/>
      <c r="D61" s="16"/>
      <c r="E61" s="16"/>
      <c r="F61" s="16"/>
      <c r="G61" s="16"/>
      <c r="H61" s="12"/>
      <c r="I61" s="16"/>
      <c r="K61"/>
      <c r="M61"/>
    </row>
    <row r="62" spans="1:13" x14ac:dyDescent="0.2">
      <c r="A62" s="4" t="s">
        <v>7</v>
      </c>
      <c r="B62" s="8" t="s">
        <v>66</v>
      </c>
      <c r="C62" s="13" t="s">
        <v>9</v>
      </c>
      <c r="D62" s="13" t="s">
        <v>10</v>
      </c>
      <c r="E62" s="14">
        <v>2.3900000000000001E-2</v>
      </c>
      <c r="F62" s="13">
        <v>780</v>
      </c>
      <c r="G62" s="13"/>
      <c r="H62" s="26" t="s">
        <v>11</v>
      </c>
      <c r="I62" s="27" t="s">
        <v>12</v>
      </c>
      <c r="K62"/>
      <c r="M62"/>
    </row>
    <row r="63" spans="1:13" x14ac:dyDescent="0.2">
      <c r="A63" s="4" t="s">
        <v>7</v>
      </c>
      <c r="B63" s="8" t="s">
        <v>66</v>
      </c>
      <c r="C63" s="13" t="s">
        <v>9</v>
      </c>
      <c r="D63" s="13" t="s">
        <v>13</v>
      </c>
      <c r="E63" s="14">
        <v>0.91110000000000002</v>
      </c>
      <c r="F63" s="15">
        <v>29765</v>
      </c>
      <c r="G63" s="15"/>
      <c r="H63" s="13" t="s">
        <v>67</v>
      </c>
      <c r="I63" s="15">
        <f>F62+F63+F64</f>
        <v>32668</v>
      </c>
      <c r="K63"/>
      <c r="M63"/>
    </row>
    <row r="64" spans="1:13" x14ac:dyDescent="0.2">
      <c r="A64" s="4" t="s">
        <v>7</v>
      </c>
      <c r="B64" s="8" t="s">
        <v>66</v>
      </c>
      <c r="C64" s="13" t="s">
        <v>9</v>
      </c>
      <c r="D64" s="13" t="s">
        <v>15</v>
      </c>
      <c r="E64" s="14">
        <v>6.5000000000000002E-2</v>
      </c>
      <c r="F64" s="15">
        <v>2123</v>
      </c>
      <c r="G64" s="15"/>
      <c r="H64" s="13" t="s">
        <v>68</v>
      </c>
      <c r="I64" s="15">
        <f>F64</f>
        <v>2123</v>
      </c>
      <c r="K64"/>
      <c r="M64"/>
    </row>
    <row r="65" spans="1:13" x14ac:dyDescent="0.2">
      <c r="A65" s="4" t="s">
        <v>7</v>
      </c>
      <c r="B65" s="8" t="s">
        <v>66</v>
      </c>
      <c r="C65" s="13" t="s">
        <v>17</v>
      </c>
      <c r="D65" s="13" t="s">
        <v>13</v>
      </c>
      <c r="E65" s="14">
        <v>0.30170000000000002</v>
      </c>
      <c r="F65" s="13">
        <v>640</v>
      </c>
      <c r="G65" s="13"/>
      <c r="H65" s="13" t="s">
        <v>69</v>
      </c>
      <c r="I65" s="15">
        <f>F65+F66</f>
        <v>2121</v>
      </c>
      <c r="K65"/>
      <c r="M65"/>
    </row>
    <row r="66" spans="1:13" x14ac:dyDescent="0.2">
      <c r="A66" s="4" t="s">
        <v>7</v>
      </c>
      <c r="B66" s="8" t="s">
        <v>66</v>
      </c>
      <c r="C66" s="13" t="s">
        <v>17</v>
      </c>
      <c r="D66" s="13" t="s">
        <v>15</v>
      </c>
      <c r="E66" s="14">
        <v>0.69830000000000003</v>
      </c>
      <c r="F66" s="15">
        <v>1481</v>
      </c>
      <c r="G66" s="15"/>
      <c r="H66" s="13" t="s">
        <v>70</v>
      </c>
      <c r="I66" s="15">
        <f>F67+F68</f>
        <v>2121</v>
      </c>
      <c r="K66"/>
      <c r="M66"/>
    </row>
    <row r="67" spans="1:13" x14ac:dyDescent="0.2">
      <c r="A67" s="4" t="s">
        <v>7</v>
      </c>
      <c r="B67" s="8" t="s">
        <v>66</v>
      </c>
      <c r="C67" s="13" t="s">
        <v>20</v>
      </c>
      <c r="D67" s="13" t="s">
        <v>15</v>
      </c>
      <c r="E67" s="14">
        <v>0.27110000000000001</v>
      </c>
      <c r="F67" s="13">
        <v>575</v>
      </c>
      <c r="G67" s="13"/>
      <c r="H67" s="13" t="s">
        <v>71</v>
      </c>
      <c r="I67" s="15">
        <f>F69+F70</f>
        <v>2120</v>
      </c>
      <c r="K67"/>
      <c r="M67"/>
    </row>
    <row r="68" spans="1:13" x14ac:dyDescent="0.2">
      <c r="A68" s="4" t="s">
        <v>7</v>
      </c>
      <c r="B68" s="8" t="s">
        <v>66</v>
      </c>
      <c r="C68" s="13" t="s">
        <v>20</v>
      </c>
      <c r="D68" s="13" t="s">
        <v>13</v>
      </c>
      <c r="E68" s="14">
        <v>0.72889999999999999</v>
      </c>
      <c r="F68" s="15">
        <v>1546</v>
      </c>
      <c r="G68" s="15"/>
      <c r="H68" s="13" t="s">
        <v>72</v>
      </c>
      <c r="I68" s="15">
        <f>F66+F67+F70</f>
        <v>2239</v>
      </c>
      <c r="K68"/>
      <c r="M68"/>
    </row>
    <row r="69" spans="1:13" x14ac:dyDescent="0.2">
      <c r="A69" s="4" t="s">
        <v>7</v>
      </c>
      <c r="B69" s="8" t="s">
        <v>66</v>
      </c>
      <c r="C69" s="13" t="s">
        <v>23</v>
      </c>
      <c r="D69" s="13" t="s">
        <v>13</v>
      </c>
      <c r="E69" s="14">
        <v>0.91369999999999996</v>
      </c>
      <c r="F69" s="15">
        <v>1937</v>
      </c>
      <c r="G69" s="15"/>
      <c r="H69" s="13" t="s">
        <v>24</v>
      </c>
      <c r="I69" s="25">
        <f>I68-I64</f>
        <v>116</v>
      </c>
      <c r="K69"/>
      <c r="M69"/>
    </row>
    <row r="70" spans="1:13" x14ac:dyDescent="0.2">
      <c r="A70" s="4" t="s">
        <v>7</v>
      </c>
      <c r="B70" s="8" t="s">
        <v>66</v>
      </c>
      <c r="C70" s="13" t="s">
        <v>23</v>
      </c>
      <c r="D70" s="13" t="s">
        <v>15</v>
      </c>
      <c r="E70" s="14">
        <v>8.6300000000000002E-2</v>
      </c>
      <c r="F70" s="13">
        <v>183</v>
      </c>
      <c r="G70" s="13"/>
      <c r="H70" s="13" t="s">
        <v>73</v>
      </c>
      <c r="I70" s="13">
        <f>F70+F67</f>
        <v>758</v>
      </c>
      <c r="K70"/>
      <c r="M70"/>
    </row>
    <row r="71" spans="1:13" x14ac:dyDescent="0.2">
      <c r="C71" s="16"/>
      <c r="D71" s="16"/>
      <c r="E71" s="16"/>
      <c r="F71" s="16"/>
      <c r="G71" s="16"/>
      <c r="H71" s="12"/>
      <c r="I71" s="16"/>
      <c r="K71"/>
      <c r="M71"/>
    </row>
    <row r="72" spans="1:13" x14ac:dyDescent="0.2">
      <c r="A72" s="2" t="s">
        <v>7</v>
      </c>
      <c r="B72" s="10" t="s">
        <v>74</v>
      </c>
      <c r="C72" s="19" t="s">
        <v>9</v>
      </c>
      <c r="D72" s="19" t="s">
        <v>10</v>
      </c>
      <c r="E72" s="20">
        <v>2.2700000000000001E-2</v>
      </c>
      <c r="F72" s="19">
        <v>743</v>
      </c>
      <c r="G72" s="19"/>
      <c r="H72" s="28" t="s">
        <v>11</v>
      </c>
      <c r="I72" s="29" t="s">
        <v>12</v>
      </c>
      <c r="K72"/>
      <c r="M72"/>
    </row>
    <row r="73" spans="1:13" x14ac:dyDescent="0.2">
      <c r="A73" s="2" t="s">
        <v>7</v>
      </c>
      <c r="B73" s="10" t="s">
        <v>74</v>
      </c>
      <c r="C73" s="19" t="s">
        <v>9</v>
      </c>
      <c r="D73" s="19" t="s">
        <v>13</v>
      </c>
      <c r="E73" s="20">
        <v>0.9123</v>
      </c>
      <c r="F73" s="21">
        <v>29827</v>
      </c>
      <c r="G73" s="21"/>
      <c r="H73" s="16" t="s">
        <v>75</v>
      </c>
      <c r="I73" s="18">
        <f>F72+F73+F74</f>
        <v>32693</v>
      </c>
      <c r="K73"/>
      <c r="M73"/>
    </row>
    <row r="74" spans="1:13" x14ac:dyDescent="0.2">
      <c r="A74" s="2" t="s">
        <v>7</v>
      </c>
      <c r="B74" s="10" t="s">
        <v>74</v>
      </c>
      <c r="C74" s="19" t="s">
        <v>9</v>
      </c>
      <c r="D74" s="19" t="s">
        <v>15</v>
      </c>
      <c r="E74" s="20">
        <v>6.4899999999999999E-2</v>
      </c>
      <c r="F74" s="21">
        <v>2123</v>
      </c>
      <c r="G74" s="21"/>
      <c r="H74" s="16" t="s">
        <v>76</v>
      </c>
      <c r="I74" s="18">
        <f>F74</f>
        <v>2123</v>
      </c>
      <c r="K74"/>
      <c r="M74"/>
    </row>
    <row r="75" spans="1:13" x14ac:dyDescent="0.2">
      <c r="A75" s="2" t="s">
        <v>7</v>
      </c>
      <c r="B75" s="10" t="s">
        <v>74</v>
      </c>
      <c r="C75" s="19" t="s">
        <v>17</v>
      </c>
      <c r="D75" s="19" t="s">
        <v>13</v>
      </c>
      <c r="E75" s="20">
        <v>0.2969</v>
      </c>
      <c r="F75" s="19">
        <v>630</v>
      </c>
      <c r="G75" s="19"/>
      <c r="H75" s="16" t="s">
        <v>77</v>
      </c>
      <c r="I75" s="18">
        <f>F75+F76</f>
        <v>2122</v>
      </c>
      <c r="K75"/>
      <c r="M75"/>
    </row>
    <row r="76" spans="1:13" x14ac:dyDescent="0.2">
      <c r="A76" s="2" t="s">
        <v>7</v>
      </c>
      <c r="B76" s="10" t="s">
        <v>74</v>
      </c>
      <c r="C76" s="19" t="s">
        <v>17</v>
      </c>
      <c r="D76" s="19" t="s">
        <v>15</v>
      </c>
      <c r="E76" s="20">
        <v>0.70309999999999995</v>
      </c>
      <c r="F76" s="21">
        <v>1492</v>
      </c>
      <c r="G76" s="21"/>
      <c r="H76" s="16" t="s">
        <v>78</v>
      </c>
      <c r="I76" s="18">
        <f>F77+F78</f>
        <v>2122</v>
      </c>
      <c r="K76"/>
      <c r="M76"/>
    </row>
    <row r="77" spans="1:13" x14ac:dyDescent="0.2">
      <c r="A77" s="2" t="s">
        <v>7</v>
      </c>
      <c r="B77" s="10" t="s">
        <v>74</v>
      </c>
      <c r="C77" s="19" t="s">
        <v>20</v>
      </c>
      <c r="D77" s="19" t="s">
        <v>15</v>
      </c>
      <c r="E77" s="20">
        <v>0.26200000000000001</v>
      </c>
      <c r="F77" s="19">
        <v>556</v>
      </c>
      <c r="G77" s="19"/>
      <c r="H77" s="16" t="s">
        <v>79</v>
      </c>
      <c r="I77" s="18">
        <f>F79+F80</f>
        <v>2119</v>
      </c>
      <c r="K77"/>
      <c r="M77"/>
    </row>
    <row r="78" spans="1:13" x14ac:dyDescent="0.2">
      <c r="A78" s="2" t="s">
        <v>7</v>
      </c>
      <c r="B78" s="10" t="s">
        <v>74</v>
      </c>
      <c r="C78" s="19" t="s">
        <v>20</v>
      </c>
      <c r="D78" s="19" t="s">
        <v>13</v>
      </c>
      <c r="E78" s="20">
        <v>0.73799999999999999</v>
      </c>
      <c r="F78" s="21">
        <v>1566</v>
      </c>
      <c r="G78" s="21"/>
      <c r="H78" s="16" t="s">
        <v>80</v>
      </c>
      <c r="I78" s="18">
        <f>F76+F77+F80</f>
        <v>2233</v>
      </c>
      <c r="K78"/>
      <c r="M78"/>
    </row>
    <row r="79" spans="1:13" x14ac:dyDescent="0.2">
      <c r="A79" s="2" t="s">
        <v>7</v>
      </c>
      <c r="B79" s="10" t="s">
        <v>74</v>
      </c>
      <c r="C79" s="19" t="s">
        <v>23</v>
      </c>
      <c r="D79" s="19" t="s">
        <v>13</v>
      </c>
      <c r="E79" s="20">
        <v>0.91269999999999996</v>
      </c>
      <c r="F79" s="21">
        <v>1934</v>
      </c>
      <c r="G79" s="21"/>
      <c r="H79" s="16" t="s">
        <v>24</v>
      </c>
      <c r="I79" s="30">
        <f>I78-I74</f>
        <v>110</v>
      </c>
      <c r="K79"/>
      <c r="M79"/>
    </row>
    <row r="80" spans="1:13" x14ac:dyDescent="0.2">
      <c r="A80" s="2" t="s">
        <v>7</v>
      </c>
      <c r="B80" s="10" t="s">
        <v>74</v>
      </c>
      <c r="C80" s="19" t="s">
        <v>23</v>
      </c>
      <c r="D80" s="19" t="s">
        <v>15</v>
      </c>
      <c r="E80" s="20">
        <v>8.7300000000000003E-2</v>
      </c>
      <c r="F80" s="19">
        <v>185</v>
      </c>
      <c r="G80" s="19"/>
      <c r="H80" s="16" t="s">
        <v>81</v>
      </c>
      <c r="I80" s="16">
        <f>F80+F77</f>
        <v>741</v>
      </c>
      <c r="K80"/>
      <c r="M80"/>
    </row>
    <row r="81" spans="1:13" x14ac:dyDescent="0.2">
      <c r="C81" s="16"/>
      <c r="D81" s="16"/>
      <c r="E81" s="16"/>
      <c r="F81" s="16"/>
      <c r="G81" s="16"/>
      <c r="H81" s="12"/>
      <c r="I81" s="16"/>
      <c r="K81"/>
      <c r="M81"/>
    </row>
    <row r="82" spans="1:13" x14ac:dyDescent="0.2">
      <c r="A82" s="4" t="s">
        <v>7</v>
      </c>
      <c r="B82" s="8" t="s">
        <v>82</v>
      </c>
      <c r="C82" s="13" t="s">
        <v>9</v>
      </c>
      <c r="D82" s="13" t="s">
        <v>10</v>
      </c>
      <c r="E82" s="14">
        <v>2.2200000000000001E-2</v>
      </c>
      <c r="F82" s="13">
        <v>739</v>
      </c>
      <c r="G82" s="13"/>
      <c r="H82" s="26" t="s">
        <v>11</v>
      </c>
      <c r="I82" s="27" t="s">
        <v>12</v>
      </c>
      <c r="K82"/>
      <c r="M82"/>
    </row>
    <row r="83" spans="1:13" x14ac:dyDescent="0.2">
      <c r="A83" s="4" t="s">
        <v>7</v>
      </c>
      <c r="B83" s="8" t="s">
        <v>82</v>
      </c>
      <c r="C83" s="13" t="s">
        <v>9</v>
      </c>
      <c r="D83" s="13" t="s">
        <v>13</v>
      </c>
      <c r="E83" s="14">
        <v>0.91420000000000001</v>
      </c>
      <c r="F83" s="15">
        <v>30442</v>
      </c>
      <c r="G83" s="15"/>
      <c r="H83" s="13" t="s">
        <v>83</v>
      </c>
      <c r="I83" s="15">
        <f>F82+F83+F84</f>
        <v>33299</v>
      </c>
      <c r="K83"/>
      <c r="M83"/>
    </row>
    <row r="84" spans="1:13" x14ac:dyDescent="0.2">
      <c r="A84" s="4" t="s">
        <v>7</v>
      </c>
      <c r="B84" s="8" t="s">
        <v>82</v>
      </c>
      <c r="C84" s="13" t="s">
        <v>9</v>
      </c>
      <c r="D84" s="13" t="s">
        <v>15</v>
      </c>
      <c r="E84" s="14">
        <v>6.3600000000000004E-2</v>
      </c>
      <c r="F84" s="15">
        <v>2118</v>
      </c>
      <c r="G84" s="15"/>
      <c r="H84" s="13" t="s">
        <v>84</v>
      </c>
      <c r="I84" s="15">
        <f>F84</f>
        <v>2118</v>
      </c>
      <c r="K84"/>
      <c r="M84"/>
    </row>
    <row r="85" spans="1:13" x14ac:dyDescent="0.2">
      <c r="A85" s="4" t="s">
        <v>7</v>
      </c>
      <c r="B85" s="8" t="s">
        <v>82</v>
      </c>
      <c r="C85" s="13" t="s">
        <v>17</v>
      </c>
      <c r="D85" s="13" t="s">
        <v>13</v>
      </c>
      <c r="E85" s="14">
        <v>0.29520000000000002</v>
      </c>
      <c r="F85" s="13">
        <v>625</v>
      </c>
      <c r="G85" s="13"/>
      <c r="H85" s="13" t="s">
        <v>85</v>
      </c>
      <c r="I85" s="15">
        <f>F85+F86</f>
        <v>2117</v>
      </c>
      <c r="K85"/>
      <c r="M85"/>
    </row>
    <row r="86" spans="1:13" x14ac:dyDescent="0.2">
      <c r="A86" s="4" t="s">
        <v>7</v>
      </c>
      <c r="B86" s="8" t="s">
        <v>82</v>
      </c>
      <c r="C86" s="13" t="s">
        <v>17</v>
      </c>
      <c r="D86" s="13" t="s">
        <v>15</v>
      </c>
      <c r="E86" s="14">
        <v>0.70479999999999998</v>
      </c>
      <c r="F86" s="15">
        <v>1492</v>
      </c>
      <c r="G86" s="15"/>
      <c r="H86" s="13" t="s">
        <v>86</v>
      </c>
      <c r="I86" s="15">
        <f>F87+F88</f>
        <v>2116</v>
      </c>
      <c r="K86"/>
      <c r="M86"/>
    </row>
    <row r="87" spans="1:13" x14ac:dyDescent="0.2">
      <c r="A87" s="4" t="s">
        <v>7</v>
      </c>
      <c r="B87" s="8" t="s">
        <v>82</v>
      </c>
      <c r="C87" s="13" t="s">
        <v>20</v>
      </c>
      <c r="D87" s="13" t="s">
        <v>15</v>
      </c>
      <c r="E87" s="14">
        <v>0.26229999999999998</v>
      </c>
      <c r="F87" s="13">
        <v>555</v>
      </c>
      <c r="G87" s="13"/>
      <c r="H87" s="13" t="s">
        <v>87</v>
      </c>
      <c r="I87" s="15">
        <f>F89+F90</f>
        <v>2113</v>
      </c>
      <c r="K87"/>
      <c r="M87"/>
    </row>
    <row r="88" spans="1:13" x14ac:dyDescent="0.2">
      <c r="A88" s="4" t="s">
        <v>7</v>
      </c>
      <c r="B88" s="8" t="s">
        <v>82</v>
      </c>
      <c r="C88" s="13" t="s">
        <v>20</v>
      </c>
      <c r="D88" s="13" t="s">
        <v>13</v>
      </c>
      <c r="E88" s="14">
        <v>0.73770000000000002</v>
      </c>
      <c r="F88" s="15">
        <v>1561</v>
      </c>
      <c r="G88" s="15"/>
      <c r="H88" s="13" t="s">
        <v>88</v>
      </c>
      <c r="I88" s="15">
        <f>F86+F87+F90</f>
        <v>2236</v>
      </c>
      <c r="K88"/>
      <c r="M88"/>
    </row>
    <row r="89" spans="1:13" x14ac:dyDescent="0.2">
      <c r="A89" s="4" t="s">
        <v>7</v>
      </c>
      <c r="B89" s="8" t="s">
        <v>82</v>
      </c>
      <c r="C89" s="13" t="s">
        <v>23</v>
      </c>
      <c r="D89" s="13" t="s">
        <v>13</v>
      </c>
      <c r="E89" s="14">
        <v>0.91059999999999997</v>
      </c>
      <c r="F89" s="15">
        <v>1924</v>
      </c>
      <c r="G89" s="15"/>
      <c r="H89" s="13" t="s">
        <v>24</v>
      </c>
      <c r="I89" s="25">
        <f>I88-I84</f>
        <v>118</v>
      </c>
      <c r="K89"/>
      <c r="M89"/>
    </row>
    <row r="90" spans="1:13" x14ac:dyDescent="0.2">
      <c r="A90" s="4" t="s">
        <v>7</v>
      </c>
      <c r="B90" s="8" t="s">
        <v>82</v>
      </c>
      <c r="C90" s="13" t="s">
        <v>23</v>
      </c>
      <c r="D90" s="13" t="s">
        <v>15</v>
      </c>
      <c r="E90" s="14">
        <v>8.9399999999999993E-2</v>
      </c>
      <c r="F90" s="13">
        <v>189</v>
      </c>
      <c r="G90" s="13"/>
      <c r="H90" s="13" t="s">
        <v>89</v>
      </c>
      <c r="I90" s="13">
        <f>F90+F87</f>
        <v>744</v>
      </c>
      <c r="K90"/>
      <c r="M90"/>
    </row>
    <row r="91" spans="1:13" x14ac:dyDescent="0.2">
      <c r="C91" s="16"/>
      <c r="D91" s="16"/>
      <c r="E91" s="16"/>
      <c r="F91" s="16"/>
      <c r="G91" s="16"/>
      <c r="H91" s="12"/>
      <c r="I91" s="16"/>
      <c r="K91"/>
      <c r="M91"/>
    </row>
    <row r="92" spans="1:13" x14ac:dyDescent="0.2">
      <c r="A92" s="1" t="s">
        <v>7</v>
      </c>
      <c r="B92" s="9" t="s">
        <v>90</v>
      </c>
      <c r="C92" s="16" t="s">
        <v>9</v>
      </c>
      <c r="D92" s="16" t="s">
        <v>10</v>
      </c>
      <c r="E92" s="22">
        <v>2.1100000000000001E-2</v>
      </c>
      <c r="F92" s="16">
        <v>721</v>
      </c>
      <c r="G92" s="16"/>
      <c r="H92" s="28" t="s">
        <v>11</v>
      </c>
      <c r="I92" s="29" t="s">
        <v>12</v>
      </c>
      <c r="K92"/>
      <c r="M92"/>
    </row>
    <row r="93" spans="1:13" x14ac:dyDescent="0.2">
      <c r="A93" s="1" t="s">
        <v>7</v>
      </c>
      <c r="B93" s="9" t="s">
        <v>90</v>
      </c>
      <c r="C93" s="16" t="s">
        <v>9</v>
      </c>
      <c r="D93" s="16" t="s">
        <v>13</v>
      </c>
      <c r="E93" s="22">
        <v>0.91590000000000005</v>
      </c>
      <c r="F93" s="18">
        <v>31228</v>
      </c>
      <c r="G93" s="18"/>
      <c r="H93" s="16" t="s">
        <v>91</v>
      </c>
      <c r="I93" s="18">
        <f>F92+F93+F94</f>
        <v>34095</v>
      </c>
      <c r="K93"/>
      <c r="M93"/>
    </row>
    <row r="94" spans="1:13" x14ac:dyDescent="0.2">
      <c r="A94" s="1" t="s">
        <v>7</v>
      </c>
      <c r="B94" s="9" t="s">
        <v>90</v>
      </c>
      <c r="C94" s="16" t="s">
        <v>9</v>
      </c>
      <c r="D94" s="16" t="s">
        <v>15</v>
      </c>
      <c r="E94" s="22">
        <v>6.2899999999999998E-2</v>
      </c>
      <c r="F94" s="18">
        <v>2146</v>
      </c>
      <c r="G94" s="18"/>
      <c r="H94" s="16" t="s">
        <v>92</v>
      </c>
      <c r="I94" s="18">
        <f>F94</f>
        <v>2146</v>
      </c>
      <c r="K94"/>
      <c r="M94"/>
    </row>
    <row r="95" spans="1:13" x14ac:dyDescent="0.2">
      <c r="A95" s="1" t="s">
        <v>7</v>
      </c>
      <c r="B95" s="9" t="s">
        <v>90</v>
      </c>
      <c r="C95" s="16" t="s">
        <v>17</v>
      </c>
      <c r="D95" s="16" t="s">
        <v>13</v>
      </c>
      <c r="E95" s="22">
        <v>0.28620000000000001</v>
      </c>
      <c r="F95" s="16">
        <v>614</v>
      </c>
      <c r="G95" s="16"/>
      <c r="H95" s="16" t="s">
        <v>93</v>
      </c>
      <c r="I95" s="18">
        <f>F95+F96</f>
        <v>2145</v>
      </c>
      <c r="K95"/>
      <c r="M95"/>
    </row>
    <row r="96" spans="1:13" x14ac:dyDescent="0.2">
      <c r="A96" s="1" t="s">
        <v>7</v>
      </c>
      <c r="B96" s="9" t="s">
        <v>90</v>
      </c>
      <c r="C96" s="16" t="s">
        <v>17</v>
      </c>
      <c r="D96" s="16" t="s">
        <v>15</v>
      </c>
      <c r="E96" s="22">
        <v>0.71379999999999999</v>
      </c>
      <c r="F96" s="18">
        <v>1531</v>
      </c>
      <c r="G96" s="18"/>
      <c r="H96" s="16" t="s">
        <v>94</v>
      </c>
      <c r="I96" s="18">
        <f>F97+F98</f>
        <v>2144</v>
      </c>
      <c r="K96"/>
      <c r="M96"/>
    </row>
    <row r="97" spans="1:13" x14ac:dyDescent="0.2">
      <c r="A97" s="1" t="s">
        <v>7</v>
      </c>
      <c r="B97" s="9" t="s">
        <v>90</v>
      </c>
      <c r="C97" s="16" t="s">
        <v>20</v>
      </c>
      <c r="D97" s="16" t="s">
        <v>15</v>
      </c>
      <c r="E97" s="22">
        <v>0.25700000000000001</v>
      </c>
      <c r="F97" s="16">
        <v>551</v>
      </c>
      <c r="G97" s="16"/>
      <c r="H97" s="16" t="s">
        <v>95</v>
      </c>
      <c r="I97" s="18">
        <f>F99+F100</f>
        <v>2142</v>
      </c>
      <c r="K97"/>
      <c r="M97"/>
    </row>
    <row r="98" spans="1:13" x14ac:dyDescent="0.2">
      <c r="A98" s="1" t="s">
        <v>7</v>
      </c>
      <c r="B98" s="9" t="s">
        <v>90</v>
      </c>
      <c r="C98" s="16" t="s">
        <v>20</v>
      </c>
      <c r="D98" s="16" t="s">
        <v>13</v>
      </c>
      <c r="E98" s="22">
        <v>0.74299999999999999</v>
      </c>
      <c r="F98" s="18">
        <v>1593</v>
      </c>
      <c r="G98" s="18"/>
      <c r="H98" s="16" t="s">
        <v>96</v>
      </c>
      <c r="I98" s="18">
        <f>F96+F97+F100</f>
        <v>2263</v>
      </c>
      <c r="K98"/>
      <c r="M98"/>
    </row>
    <row r="99" spans="1:13" x14ac:dyDescent="0.2">
      <c r="A99" s="1" t="s">
        <v>7</v>
      </c>
      <c r="B99" s="9" t="s">
        <v>90</v>
      </c>
      <c r="C99" s="16" t="s">
        <v>23</v>
      </c>
      <c r="D99" s="16" t="s">
        <v>13</v>
      </c>
      <c r="E99" s="22">
        <v>0.91549999999999998</v>
      </c>
      <c r="F99" s="18">
        <v>1961</v>
      </c>
      <c r="G99" s="18"/>
      <c r="H99" s="16" t="s">
        <v>24</v>
      </c>
      <c r="I99" s="30">
        <f>I98-I94</f>
        <v>117</v>
      </c>
      <c r="K99"/>
      <c r="M99"/>
    </row>
    <row r="100" spans="1:13" x14ac:dyDescent="0.2">
      <c r="A100" s="1" t="s">
        <v>7</v>
      </c>
      <c r="B100" s="9" t="s">
        <v>90</v>
      </c>
      <c r="C100" s="16" t="s">
        <v>23</v>
      </c>
      <c r="D100" s="16" t="s">
        <v>15</v>
      </c>
      <c r="E100" s="22">
        <v>8.4500000000000006E-2</v>
      </c>
      <c r="F100" s="16">
        <v>181</v>
      </c>
      <c r="G100" s="16"/>
      <c r="H100" s="16" t="s">
        <v>97</v>
      </c>
      <c r="I100" s="16">
        <f>F100+F97</f>
        <v>732</v>
      </c>
      <c r="K100"/>
      <c r="M100"/>
    </row>
    <row r="101" spans="1:13" x14ac:dyDescent="0.2">
      <c r="C101" s="16"/>
      <c r="D101" s="16"/>
      <c r="E101" s="16"/>
      <c r="F101" s="16"/>
      <c r="G101" s="16"/>
      <c r="H101" s="12"/>
      <c r="I101" s="16"/>
      <c r="K101"/>
      <c r="M101"/>
    </row>
    <row r="102" spans="1:13" x14ac:dyDescent="0.2">
      <c r="A102" s="4" t="s">
        <v>7</v>
      </c>
      <c r="B102" s="8" t="s">
        <v>98</v>
      </c>
      <c r="C102" s="13" t="s">
        <v>9</v>
      </c>
      <c r="D102" s="13" t="s">
        <v>10</v>
      </c>
      <c r="E102" s="14">
        <v>2.1299999999999999E-2</v>
      </c>
      <c r="F102" s="13">
        <v>745</v>
      </c>
      <c r="G102" s="13"/>
      <c r="H102" s="26" t="s">
        <v>11</v>
      </c>
      <c r="I102" s="27" t="s">
        <v>12</v>
      </c>
      <c r="K102"/>
      <c r="M102"/>
    </row>
    <row r="103" spans="1:13" x14ac:dyDescent="0.2">
      <c r="A103" s="4" t="s">
        <v>7</v>
      </c>
      <c r="B103" s="8" t="s">
        <v>98</v>
      </c>
      <c r="C103" s="13" t="s">
        <v>9</v>
      </c>
      <c r="D103" s="13" t="s">
        <v>13</v>
      </c>
      <c r="E103" s="14">
        <v>0.91639999999999999</v>
      </c>
      <c r="F103" s="15">
        <v>31981</v>
      </c>
      <c r="G103" s="15"/>
      <c r="H103" s="13" t="s">
        <v>99</v>
      </c>
      <c r="I103" s="15">
        <f>F102+F103+F104</f>
        <v>34897</v>
      </c>
      <c r="K103"/>
      <c r="M103"/>
    </row>
    <row r="104" spans="1:13" x14ac:dyDescent="0.2">
      <c r="A104" s="4" t="s">
        <v>7</v>
      </c>
      <c r="B104" s="8" t="s">
        <v>98</v>
      </c>
      <c r="C104" s="13" t="s">
        <v>9</v>
      </c>
      <c r="D104" s="13" t="s">
        <v>15</v>
      </c>
      <c r="E104" s="14">
        <v>6.2199999999999998E-2</v>
      </c>
      <c r="F104" s="15">
        <v>2171</v>
      </c>
      <c r="G104" s="15"/>
      <c r="H104" s="13" t="s">
        <v>100</v>
      </c>
      <c r="I104" s="15">
        <f>F104</f>
        <v>2171</v>
      </c>
      <c r="K104"/>
      <c r="M104"/>
    </row>
    <row r="105" spans="1:13" x14ac:dyDescent="0.2">
      <c r="A105" s="4" t="s">
        <v>7</v>
      </c>
      <c r="B105" s="8" t="s">
        <v>98</v>
      </c>
      <c r="C105" s="13" t="s">
        <v>17</v>
      </c>
      <c r="D105" s="13" t="s">
        <v>13</v>
      </c>
      <c r="E105" s="14">
        <v>0.2923</v>
      </c>
      <c r="F105" s="13">
        <v>634</v>
      </c>
      <c r="G105" s="13"/>
      <c r="H105" s="13" t="s">
        <v>101</v>
      </c>
      <c r="I105" s="15">
        <f>F105+F106</f>
        <v>2169</v>
      </c>
      <c r="K105"/>
      <c r="M105"/>
    </row>
    <row r="106" spans="1:13" x14ac:dyDescent="0.2">
      <c r="A106" s="4" t="s">
        <v>7</v>
      </c>
      <c r="B106" s="8" t="s">
        <v>98</v>
      </c>
      <c r="C106" s="13" t="s">
        <v>17</v>
      </c>
      <c r="D106" s="13" t="s">
        <v>15</v>
      </c>
      <c r="E106" s="14">
        <v>0.7077</v>
      </c>
      <c r="F106" s="15">
        <v>1535</v>
      </c>
      <c r="G106" s="15"/>
      <c r="H106" s="13" t="s">
        <v>102</v>
      </c>
      <c r="I106" s="15">
        <f>F107+F108</f>
        <v>2168</v>
      </c>
      <c r="K106"/>
      <c r="M106"/>
    </row>
    <row r="107" spans="1:13" x14ac:dyDescent="0.2">
      <c r="A107" s="4" t="s">
        <v>7</v>
      </c>
      <c r="B107" s="8" t="s">
        <v>98</v>
      </c>
      <c r="C107" s="13" t="s">
        <v>20</v>
      </c>
      <c r="D107" s="13" t="s">
        <v>15</v>
      </c>
      <c r="E107" s="14">
        <v>0.26150000000000001</v>
      </c>
      <c r="F107" s="13">
        <v>567</v>
      </c>
      <c r="G107" s="13"/>
      <c r="H107" s="13" t="s">
        <v>103</v>
      </c>
      <c r="I107" s="15">
        <f>F109+F110</f>
        <v>2167</v>
      </c>
      <c r="K107"/>
      <c r="M107"/>
    </row>
    <row r="108" spans="1:13" x14ac:dyDescent="0.2">
      <c r="A108" s="4" t="s">
        <v>7</v>
      </c>
      <c r="B108" s="8" t="s">
        <v>98</v>
      </c>
      <c r="C108" s="13" t="s">
        <v>20</v>
      </c>
      <c r="D108" s="13" t="s">
        <v>13</v>
      </c>
      <c r="E108" s="14">
        <v>0.73850000000000005</v>
      </c>
      <c r="F108" s="15">
        <v>1601</v>
      </c>
      <c r="G108" s="15"/>
      <c r="H108" s="13" t="s">
        <v>104</v>
      </c>
      <c r="I108" s="15">
        <f>F106+F107+F110</f>
        <v>2294</v>
      </c>
      <c r="K108"/>
      <c r="M108"/>
    </row>
    <row r="109" spans="1:13" x14ac:dyDescent="0.2">
      <c r="A109" s="4" t="s">
        <v>7</v>
      </c>
      <c r="B109" s="8" t="s">
        <v>98</v>
      </c>
      <c r="C109" s="13" t="s">
        <v>23</v>
      </c>
      <c r="D109" s="13" t="s">
        <v>13</v>
      </c>
      <c r="E109" s="14">
        <v>0.91139999999999999</v>
      </c>
      <c r="F109" s="15">
        <v>1975</v>
      </c>
      <c r="G109" s="15"/>
      <c r="H109" s="13" t="s">
        <v>24</v>
      </c>
      <c r="I109" s="25">
        <f>I108-I104</f>
        <v>123</v>
      </c>
      <c r="K109"/>
      <c r="M109"/>
    </row>
    <row r="110" spans="1:13" x14ac:dyDescent="0.2">
      <c r="A110" s="4" t="s">
        <v>7</v>
      </c>
      <c r="B110" s="8" t="s">
        <v>98</v>
      </c>
      <c r="C110" s="13" t="s">
        <v>23</v>
      </c>
      <c r="D110" s="13" t="s">
        <v>15</v>
      </c>
      <c r="E110" s="14">
        <v>8.8599999999999998E-2</v>
      </c>
      <c r="F110" s="13">
        <v>192</v>
      </c>
      <c r="G110" s="13"/>
      <c r="H110" s="13" t="s">
        <v>105</v>
      </c>
      <c r="I110" s="13">
        <f>F110+F107</f>
        <v>759</v>
      </c>
      <c r="K110"/>
      <c r="M110"/>
    </row>
    <row r="111" spans="1:13" x14ac:dyDescent="0.2">
      <c r="C111" s="16"/>
      <c r="D111" s="16"/>
      <c r="E111" s="16"/>
      <c r="F111" s="16"/>
      <c r="G111" s="16"/>
      <c r="H111" s="12"/>
      <c r="I111" s="16"/>
      <c r="K111"/>
      <c r="M111"/>
    </row>
    <row r="112" spans="1:13" x14ac:dyDescent="0.2">
      <c r="A112" s="1" t="s">
        <v>7</v>
      </c>
      <c r="B112" s="9" t="s">
        <v>106</v>
      </c>
      <c r="C112" s="16" t="s">
        <v>9</v>
      </c>
      <c r="D112" s="16" t="s">
        <v>10</v>
      </c>
      <c r="E112" s="22">
        <v>2.0299999999999999E-2</v>
      </c>
      <c r="F112" s="16">
        <v>719</v>
      </c>
      <c r="G112" s="16"/>
      <c r="H112" s="28" t="s">
        <v>11</v>
      </c>
      <c r="I112" s="29" t="s">
        <v>12</v>
      </c>
      <c r="K112"/>
      <c r="M112"/>
    </row>
    <row r="113" spans="1:13" x14ac:dyDescent="0.2">
      <c r="A113" s="1" t="s">
        <v>7</v>
      </c>
      <c r="B113" s="9" t="s">
        <v>106</v>
      </c>
      <c r="C113" s="16" t="s">
        <v>9</v>
      </c>
      <c r="D113" s="16" t="s">
        <v>13</v>
      </c>
      <c r="E113" s="22">
        <v>0.91969999999999996</v>
      </c>
      <c r="F113" s="18">
        <v>32637</v>
      </c>
      <c r="G113" s="18"/>
      <c r="H113" s="16" t="s">
        <v>107</v>
      </c>
      <c r="I113" s="18">
        <f>F112+F113+F114</f>
        <v>35485</v>
      </c>
      <c r="K113"/>
      <c r="M113"/>
    </row>
    <row r="114" spans="1:13" x14ac:dyDescent="0.2">
      <c r="A114" s="1" t="s">
        <v>7</v>
      </c>
      <c r="B114" s="9" t="s">
        <v>106</v>
      </c>
      <c r="C114" s="16" t="s">
        <v>9</v>
      </c>
      <c r="D114" s="16" t="s">
        <v>15</v>
      </c>
      <c r="E114" s="22">
        <v>0.06</v>
      </c>
      <c r="F114" s="18">
        <v>2129</v>
      </c>
      <c r="G114" s="18"/>
      <c r="H114" s="16" t="s">
        <v>108</v>
      </c>
      <c r="I114" s="18">
        <f>F114</f>
        <v>2129</v>
      </c>
      <c r="K114"/>
      <c r="M114"/>
    </row>
    <row r="115" spans="1:13" x14ac:dyDescent="0.2">
      <c r="A115" s="1" t="s">
        <v>7</v>
      </c>
      <c r="B115" s="9" t="s">
        <v>106</v>
      </c>
      <c r="C115" s="16" t="s">
        <v>17</v>
      </c>
      <c r="D115" s="16" t="s">
        <v>13</v>
      </c>
      <c r="E115" s="22">
        <v>0.29430000000000001</v>
      </c>
      <c r="F115" s="16">
        <v>626</v>
      </c>
      <c r="G115" s="16"/>
      <c r="H115" s="16" t="s">
        <v>109</v>
      </c>
      <c r="I115" s="18">
        <f>F115+F116</f>
        <v>2127</v>
      </c>
      <c r="K115"/>
      <c r="M115"/>
    </row>
    <row r="116" spans="1:13" x14ac:dyDescent="0.2">
      <c r="A116" s="1" t="s">
        <v>7</v>
      </c>
      <c r="B116" s="9" t="s">
        <v>106</v>
      </c>
      <c r="C116" s="16" t="s">
        <v>17</v>
      </c>
      <c r="D116" s="16" t="s">
        <v>15</v>
      </c>
      <c r="E116" s="22">
        <v>0.70569999999999999</v>
      </c>
      <c r="F116" s="18">
        <v>1501</v>
      </c>
      <c r="G116" s="18"/>
      <c r="H116" s="16" t="s">
        <v>110</v>
      </c>
      <c r="I116" s="18">
        <f>F117+F118</f>
        <v>2127</v>
      </c>
      <c r="K116"/>
      <c r="M116"/>
    </row>
    <row r="117" spans="1:13" x14ac:dyDescent="0.2">
      <c r="A117" s="1" t="s">
        <v>7</v>
      </c>
      <c r="B117" s="9" t="s">
        <v>106</v>
      </c>
      <c r="C117" s="16" t="s">
        <v>20</v>
      </c>
      <c r="D117" s="16" t="s">
        <v>15</v>
      </c>
      <c r="E117" s="22">
        <v>0.2515</v>
      </c>
      <c r="F117" s="16">
        <v>535</v>
      </c>
      <c r="G117" s="16"/>
      <c r="H117" s="16" t="s">
        <v>111</v>
      </c>
      <c r="I117" s="18">
        <f>F119+F120</f>
        <v>2126</v>
      </c>
      <c r="K117"/>
      <c r="M117"/>
    </row>
    <row r="118" spans="1:13" x14ac:dyDescent="0.2">
      <c r="A118" s="1" t="s">
        <v>7</v>
      </c>
      <c r="B118" s="9" t="s">
        <v>106</v>
      </c>
      <c r="C118" s="16" t="s">
        <v>20</v>
      </c>
      <c r="D118" s="16" t="s">
        <v>13</v>
      </c>
      <c r="E118" s="22">
        <v>0.74850000000000005</v>
      </c>
      <c r="F118" s="18">
        <v>1592</v>
      </c>
      <c r="G118" s="18"/>
      <c r="H118" s="16" t="s">
        <v>112</v>
      </c>
      <c r="I118" s="18">
        <f>F116+F117+F120</f>
        <v>2249</v>
      </c>
      <c r="K118"/>
      <c r="M118"/>
    </row>
    <row r="119" spans="1:13" x14ac:dyDescent="0.2">
      <c r="A119" s="1" t="s">
        <v>7</v>
      </c>
      <c r="B119" s="9" t="s">
        <v>106</v>
      </c>
      <c r="C119" s="16" t="s">
        <v>23</v>
      </c>
      <c r="D119" s="16" t="s">
        <v>13</v>
      </c>
      <c r="E119" s="22">
        <v>0.89980000000000004</v>
      </c>
      <c r="F119" s="18">
        <v>1913</v>
      </c>
      <c r="G119" s="18"/>
      <c r="H119" s="16" t="s">
        <v>24</v>
      </c>
      <c r="I119" s="30">
        <f>I118-I114</f>
        <v>120</v>
      </c>
      <c r="K119"/>
      <c r="M119"/>
    </row>
    <row r="120" spans="1:13" x14ac:dyDescent="0.2">
      <c r="A120" s="1" t="s">
        <v>7</v>
      </c>
      <c r="B120" s="9" t="s">
        <v>106</v>
      </c>
      <c r="C120" s="16" t="s">
        <v>23</v>
      </c>
      <c r="D120" s="16" t="s">
        <v>15</v>
      </c>
      <c r="E120" s="22">
        <v>0.1002</v>
      </c>
      <c r="F120" s="16">
        <v>213</v>
      </c>
      <c r="G120" s="16"/>
      <c r="H120" s="16" t="s">
        <v>113</v>
      </c>
      <c r="I120" s="16">
        <f>F120+F117</f>
        <v>748</v>
      </c>
      <c r="K120"/>
      <c r="M120"/>
    </row>
    <row r="121" spans="1:13" x14ac:dyDescent="0.2">
      <c r="C121" s="16"/>
      <c r="D121" s="16"/>
      <c r="E121" s="16"/>
      <c r="F121" s="16"/>
      <c r="G121" s="16"/>
      <c r="H121" s="12"/>
      <c r="I121" s="16"/>
      <c r="K121"/>
      <c r="M121"/>
    </row>
    <row r="122" spans="1:13" x14ac:dyDescent="0.2">
      <c r="A122" s="4" t="s">
        <v>7</v>
      </c>
      <c r="B122" s="8" t="s">
        <v>114</v>
      </c>
      <c r="C122" s="13" t="s">
        <v>9</v>
      </c>
      <c r="D122" s="13" t="s">
        <v>10</v>
      </c>
      <c r="E122" s="14">
        <v>1.9099999999999999E-2</v>
      </c>
      <c r="F122" s="13">
        <v>680</v>
      </c>
      <c r="G122" s="13"/>
      <c r="H122" s="26" t="s">
        <v>11</v>
      </c>
      <c r="I122" s="27" t="s">
        <v>12</v>
      </c>
      <c r="K122"/>
      <c r="M122"/>
    </row>
    <row r="123" spans="1:13" x14ac:dyDescent="0.2">
      <c r="A123" s="4" t="s">
        <v>7</v>
      </c>
      <c r="B123" s="8" t="s">
        <v>114</v>
      </c>
      <c r="C123" s="13" t="s">
        <v>9</v>
      </c>
      <c r="D123" s="13" t="s">
        <v>13</v>
      </c>
      <c r="E123" s="14">
        <v>0.9214</v>
      </c>
      <c r="F123" s="15">
        <v>32840</v>
      </c>
      <c r="G123" s="15"/>
      <c r="H123" s="13" t="s">
        <v>115</v>
      </c>
      <c r="I123" s="15">
        <f>F122+F123+F124</f>
        <v>35641</v>
      </c>
      <c r="K123"/>
      <c r="M123"/>
    </row>
    <row r="124" spans="1:13" x14ac:dyDescent="0.2">
      <c r="A124" s="4" t="s">
        <v>7</v>
      </c>
      <c r="B124" s="8" t="s">
        <v>114</v>
      </c>
      <c r="C124" s="13" t="s">
        <v>9</v>
      </c>
      <c r="D124" s="13" t="s">
        <v>15</v>
      </c>
      <c r="E124" s="14">
        <v>5.9499999999999997E-2</v>
      </c>
      <c r="F124" s="15">
        <v>2121</v>
      </c>
      <c r="G124" s="15"/>
      <c r="H124" s="13" t="s">
        <v>116</v>
      </c>
      <c r="I124" s="15">
        <f>F124</f>
        <v>2121</v>
      </c>
      <c r="K124"/>
      <c r="M124"/>
    </row>
    <row r="125" spans="1:13" x14ac:dyDescent="0.2">
      <c r="A125" s="4" t="s">
        <v>7</v>
      </c>
      <c r="B125" s="8" t="s">
        <v>114</v>
      </c>
      <c r="C125" s="13" t="s">
        <v>17</v>
      </c>
      <c r="D125" s="13" t="s">
        <v>13</v>
      </c>
      <c r="E125" s="14">
        <v>0.30159999999999998</v>
      </c>
      <c r="F125" s="13">
        <v>639</v>
      </c>
      <c r="G125" s="13"/>
      <c r="H125" s="13" t="s">
        <v>117</v>
      </c>
      <c r="I125" s="15">
        <f>F125+F126</f>
        <v>2119</v>
      </c>
      <c r="K125"/>
      <c r="M125"/>
    </row>
    <row r="126" spans="1:13" x14ac:dyDescent="0.2">
      <c r="A126" s="4" t="s">
        <v>7</v>
      </c>
      <c r="B126" s="8" t="s">
        <v>114</v>
      </c>
      <c r="C126" s="13" t="s">
        <v>17</v>
      </c>
      <c r="D126" s="13" t="s">
        <v>15</v>
      </c>
      <c r="E126" s="14">
        <v>0.69840000000000002</v>
      </c>
      <c r="F126" s="15">
        <v>1480</v>
      </c>
      <c r="G126" s="15"/>
      <c r="H126" s="13" t="s">
        <v>118</v>
      </c>
      <c r="I126" s="15">
        <f>F127+F128</f>
        <v>2119</v>
      </c>
      <c r="K126"/>
      <c r="M126"/>
    </row>
    <row r="127" spans="1:13" x14ac:dyDescent="0.2">
      <c r="A127" s="4" t="s">
        <v>7</v>
      </c>
      <c r="B127" s="8" t="s">
        <v>114</v>
      </c>
      <c r="C127" s="13" t="s">
        <v>20</v>
      </c>
      <c r="D127" s="13" t="s">
        <v>15</v>
      </c>
      <c r="E127" s="14">
        <v>0.25480000000000003</v>
      </c>
      <c r="F127" s="13">
        <v>540</v>
      </c>
      <c r="G127" s="13"/>
      <c r="H127" s="13" t="s">
        <v>119</v>
      </c>
      <c r="I127" s="15">
        <f>F129+F130</f>
        <v>2118</v>
      </c>
      <c r="K127"/>
      <c r="M127"/>
    </row>
    <row r="128" spans="1:13" x14ac:dyDescent="0.2">
      <c r="A128" s="4" t="s">
        <v>7</v>
      </c>
      <c r="B128" s="8" t="s">
        <v>114</v>
      </c>
      <c r="C128" s="13" t="s">
        <v>20</v>
      </c>
      <c r="D128" s="13" t="s">
        <v>13</v>
      </c>
      <c r="E128" s="14">
        <v>0.74519999999999997</v>
      </c>
      <c r="F128" s="15">
        <v>1579</v>
      </c>
      <c r="G128" s="15"/>
      <c r="H128" s="13" t="s">
        <v>120</v>
      </c>
      <c r="I128" s="15">
        <f>F126+F127+F130</f>
        <v>2224</v>
      </c>
      <c r="K128"/>
      <c r="M128"/>
    </row>
    <row r="129" spans="1:13" x14ac:dyDescent="0.2">
      <c r="A129" s="4" t="s">
        <v>7</v>
      </c>
      <c r="B129" s="8" t="s">
        <v>114</v>
      </c>
      <c r="C129" s="13" t="s">
        <v>23</v>
      </c>
      <c r="D129" s="13" t="s">
        <v>13</v>
      </c>
      <c r="E129" s="14">
        <v>0.90369999999999995</v>
      </c>
      <c r="F129" s="15">
        <v>1914</v>
      </c>
      <c r="G129" s="15"/>
      <c r="H129" s="13" t="s">
        <v>24</v>
      </c>
      <c r="I129" s="25">
        <f>I128-I124</f>
        <v>103</v>
      </c>
      <c r="K129"/>
      <c r="M129"/>
    </row>
    <row r="130" spans="1:13" x14ac:dyDescent="0.2">
      <c r="A130" s="4" t="s">
        <v>7</v>
      </c>
      <c r="B130" s="8" t="s">
        <v>114</v>
      </c>
      <c r="C130" s="13" t="s">
        <v>23</v>
      </c>
      <c r="D130" s="13" t="s">
        <v>15</v>
      </c>
      <c r="E130" s="14">
        <v>9.6299999999999997E-2</v>
      </c>
      <c r="F130" s="13">
        <v>204</v>
      </c>
      <c r="G130" s="13"/>
      <c r="H130" s="13" t="s">
        <v>121</v>
      </c>
      <c r="I130" s="13">
        <f>F130+F127</f>
        <v>744</v>
      </c>
      <c r="K130"/>
      <c r="M130"/>
    </row>
    <row r="131" spans="1:13" x14ac:dyDescent="0.2">
      <c r="C131" s="16"/>
      <c r="D131" s="16"/>
      <c r="E131" s="16"/>
      <c r="F131" s="16"/>
      <c r="G131" s="16"/>
      <c r="H131" s="12"/>
      <c r="I131" s="16"/>
      <c r="K131"/>
      <c r="M131"/>
    </row>
    <row r="132" spans="1:13" x14ac:dyDescent="0.2">
      <c r="A132" s="1" t="s">
        <v>7</v>
      </c>
      <c r="B132" s="9" t="s">
        <v>122</v>
      </c>
      <c r="C132" s="16" t="s">
        <v>9</v>
      </c>
      <c r="D132" s="16" t="s">
        <v>10</v>
      </c>
      <c r="E132" s="22">
        <v>1.9800000000000002E-2</v>
      </c>
      <c r="F132" s="16">
        <v>714</v>
      </c>
      <c r="G132" s="16"/>
      <c r="H132" s="28" t="s">
        <v>11</v>
      </c>
      <c r="I132" s="29" t="s">
        <v>12</v>
      </c>
      <c r="K132"/>
      <c r="M132"/>
    </row>
    <row r="133" spans="1:13" x14ac:dyDescent="0.2">
      <c r="A133" s="1" t="s">
        <v>7</v>
      </c>
      <c r="B133" s="9" t="s">
        <v>122</v>
      </c>
      <c r="C133" s="16" t="s">
        <v>9</v>
      </c>
      <c r="D133" s="16" t="s">
        <v>13</v>
      </c>
      <c r="E133" s="22">
        <v>0.92559999999999998</v>
      </c>
      <c r="F133" s="18">
        <v>33425</v>
      </c>
      <c r="G133" s="18"/>
      <c r="H133" s="16" t="s">
        <v>123</v>
      </c>
      <c r="I133" s="18">
        <f>F132+F133+F134</f>
        <v>36110</v>
      </c>
      <c r="K133"/>
      <c r="M133"/>
    </row>
    <row r="134" spans="1:13" x14ac:dyDescent="0.2">
      <c r="A134" s="1" t="s">
        <v>7</v>
      </c>
      <c r="B134" s="9" t="s">
        <v>122</v>
      </c>
      <c r="C134" s="16" t="s">
        <v>9</v>
      </c>
      <c r="D134" s="16" t="s">
        <v>15</v>
      </c>
      <c r="E134" s="22">
        <v>5.4600000000000003E-2</v>
      </c>
      <c r="F134" s="18">
        <v>1971</v>
      </c>
      <c r="G134" s="18"/>
      <c r="H134" s="16" t="s">
        <v>124</v>
      </c>
      <c r="I134" s="18">
        <f>F134</f>
        <v>1971</v>
      </c>
      <c r="K134"/>
      <c r="M134"/>
    </row>
    <row r="135" spans="1:13" x14ac:dyDescent="0.2">
      <c r="A135" s="1" t="s">
        <v>7</v>
      </c>
      <c r="B135" s="9" t="s">
        <v>122</v>
      </c>
      <c r="C135" s="16" t="s">
        <v>17</v>
      </c>
      <c r="D135" s="16" t="s">
        <v>13</v>
      </c>
      <c r="E135" s="22">
        <v>0.31369999999999998</v>
      </c>
      <c r="F135" s="16">
        <v>618</v>
      </c>
      <c r="G135" s="16"/>
      <c r="H135" s="16" t="s">
        <v>125</v>
      </c>
      <c r="I135" s="18">
        <f>F135+F136</f>
        <v>1970</v>
      </c>
      <c r="K135"/>
      <c r="M135"/>
    </row>
    <row r="136" spans="1:13" x14ac:dyDescent="0.2">
      <c r="A136" s="1" t="s">
        <v>7</v>
      </c>
      <c r="B136" s="9" t="s">
        <v>122</v>
      </c>
      <c r="C136" s="16" t="s">
        <v>17</v>
      </c>
      <c r="D136" s="16" t="s">
        <v>15</v>
      </c>
      <c r="E136" s="22">
        <v>0.68630000000000002</v>
      </c>
      <c r="F136" s="18">
        <v>1352</v>
      </c>
      <c r="G136" s="18"/>
      <c r="H136" s="16" t="s">
        <v>126</v>
      </c>
      <c r="I136" s="18">
        <f>F137+F138</f>
        <v>1968</v>
      </c>
      <c r="K136"/>
      <c r="M136"/>
    </row>
    <row r="137" spans="1:13" x14ac:dyDescent="0.2">
      <c r="A137" s="1" t="s">
        <v>7</v>
      </c>
      <c r="B137" s="9" t="s">
        <v>122</v>
      </c>
      <c r="C137" s="16" t="s">
        <v>20</v>
      </c>
      <c r="D137" s="16" t="s">
        <v>15</v>
      </c>
      <c r="E137" s="22">
        <v>0.26369999999999999</v>
      </c>
      <c r="F137" s="16">
        <v>519</v>
      </c>
      <c r="G137" s="16"/>
      <c r="H137" s="16" t="s">
        <v>127</v>
      </c>
      <c r="I137" s="18">
        <f>F139+F140</f>
        <v>1969</v>
      </c>
      <c r="K137"/>
      <c r="M137"/>
    </row>
    <row r="138" spans="1:13" x14ac:dyDescent="0.2">
      <c r="A138" s="1" t="s">
        <v>7</v>
      </c>
      <c r="B138" s="9" t="s">
        <v>122</v>
      </c>
      <c r="C138" s="16" t="s">
        <v>20</v>
      </c>
      <c r="D138" s="16" t="s">
        <v>13</v>
      </c>
      <c r="E138" s="22">
        <v>0.73629999999999995</v>
      </c>
      <c r="F138" s="18">
        <v>1449</v>
      </c>
      <c r="G138" s="18"/>
      <c r="H138" s="16" t="s">
        <v>128</v>
      </c>
      <c r="I138" s="18">
        <f>F136+F137+F140</f>
        <v>2062</v>
      </c>
      <c r="K138"/>
      <c r="M138"/>
    </row>
    <row r="139" spans="1:13" x14ac:dyDescent="0.2">
      <c r="A139" s="1" t="s">
        <v>7</v>
      </c>
      <c r="B139" s="9" t="s">
        <v>122</v>
      </c>
      <c r="C139" s="16" t="s">
        <v>23</v>
      </c>
      <c r="D139" s="16" t="s">
        <v>13</v>
      </c>
      <c r="E139" s="22">
        <v>0.90300000000000002</v>
      </c>
      <c r="F139" s="18">
        <v>1778</v>
      </c>
      <c r="G139" s="18"/>
      <c r="H139" s="16" t="s">
        <v>24</v>
      </c>
      <c r="I139" s="30">
        <f>I138-I134</f>
        <v>91</v>
      </c>
      <c r="K139"/>
      <c r="M139"/>
    </row>
    <row r="140" spans="1:13" x14ac:dyDescent="0.2">
      <c r="A140" s="1" t="s">
        <v>7</v>
      </c>
      <c r="B140" s="9" t="s">
        <v>122</v>
      </c>
      <c r="C140" s="16" t="s">
        <v>23</v>
      </c>
      <c r="D140" s="16" t="s">
        <v>15</v>
      </c>
      <c r="E140" s="22">
        <v>9.7000000000000003E-2</v>
      </c>
      <c r="F140" s="16">
        <v>191</v>
      </c>
      <c r="G140" s="16"/>
      <c r="H140" s="16" t="s">
        <v>129</v>
      </c>
      <c r="I140" s="16">
        <f>F140+F137</f>
        <v>710</v>
      </c>
      <c r="K140"/>
      <c r="M140"/>
    </row>
    <row r="141" spans="1:13" x14ac:dyDescent="0.2">
      <c r="C141" s="16"/>
      <c r="D141" s="16"/>
      <c r="E141" s="16"/>
      <c r="F141" s="16"/>
      <c r="G141" s="16"/>
      <c r="H141" s="12"/>
      <c r="I141" s="16"/>
      <c r="K141"/>
      <c r="M141"/>
    </row>
    <row r="142" spans="1:13" x14ac:dyDescent="0.2">
      <c r="A142" s="4" t="s">
        <v>7</v>
      </c>
      <c r="B142" s="8" t="s">
        <v>130</v>
      </c>
      <c r="C142" s="13" t="s">
        <v>9</v>
      </c>
      <c r="D142" s="13" t="s">
        <v>10</v>
      </c>
      <c r="E142" s="14">
        <v>1.78E-2</v>
      </c>
      <c r="F142" s="13">
        <v>651</v>
      </c>
      <c r="G142" s="13"/>
      <c r="H142" s="26" t="s">
        <v>11</v>
      </c>
      <c r="I142" s="27" t="s">
        <v>12</v>
      </c>
    </row>
    <row r="143" spans="1:13" x14ac:dyDescent="0.2">
      <c r="A143" s="4" t="s">
        <v>7</v>
      </c>
      <c r="B143" s="8" t="s">
        <v>130</v>
      </c>
      <c r="C143" s="13" t="s">
        <v>9</v>
      </c>
      <c r="D143" s="13" t="s">
        <v>13</v>
      </c>
      <c r="E143" s="14">
        <v>0.92720000000000002</v>
      </c>
      <c r="F143" s="15">
        <v>33881</v>
      </c>
      <c r="G143" s="15"/>
      <c r="H143" s="13" t="s">
        <v>131</v>
      </c>
      <c r="I143" s="15">
        <f>F142+F143+F144</f>
        <v>36540</v>
      </c>
    </row>
    <row r="144" spans="1:13" x14ac:dyDescent="0.2">
      <c r="A144" s="4" t="s">
        <v>7</v>
      </c>
      <c r="B144" s="8" t="s">
        <v>130</v>
      </c>
      <c r="C144" s="13" t="s">
        <v>9</v>
      </c>
      <c r="D144" s="13" t="s">
        <v>15</v>
      </c>
      <c r="E144" s="14">
        <v>5.5E-2</v>
      </c>
      <c r="F144" s="15">
        <v>2008</v>
      </c>
      <c r="G144" s="15"/>
      <c r="H144" s="13" t="s">
        <v>132</v>
      </c>
      <c r="I144" s="15">
        <f>F144</f>
        <v>2008</v>
      </c>
    </row>
    <row r="145" spans="1:9" x14ac:dyDescent="0.2">
      <c r="A145" s="4" t="s">
        <v>7</v>
      </c>
      <c r="B145" s="8" t="s">
        <v>130</v>
      </c>
      <c r="C145" s="13" t="s">
        <v>17</v>
      </c>
      <c r="D145" s="13" t="s">
        <v>13</v>
      </c>
      <c r="E145" s="14">
        <v>0.32069999999999999</v>
      </c>
      <c r="F145" s="13">
        <v>644</v>
      </c>
      <c r="G145" s="13"/>
      <c r="H145" s="13" t="s">
        <v>133</v>
      </c>
      <c r="I145" s="15">
        <f>F145+F146</f>
        <v>2008</v>
      </c>
    </row>
    <row r="146" spans="1:9" x14ac:dyDescent="0.2">
      <c r="A146" s="4" t="s">
        <v>7</v>
      </c>
      <c r="B146" s="8" t="s">
        <v>130</v>
      </c>
      <c r="C146" s="13" t="s">
        <v>17</v>
      </c>
      <c r="D146" s="13" t="s">
        <v>15</v>
      </c>
      <c r="E146" s="14">
        <v>0.67930000000000001</v>
      </c>
      <c r="F146" s="15">
        <v>1364</v>
      </c>
      <c r="G146" s="15"/>
      <c r="H146" s="13" t="s">
        <v>134</v>
      </c>
      <c r="I146" s="15">
        <f>F147+F148</f>
        <v>2004</v>
      </c>
    </row>
    <row r="147" spans="1:9" x14ac:dyDescent="0.2">
      <c r="A147" s="4" t="s">
        <v>7</v>
      </c>
      <c r="B147" s="8" t="s">
        <v>130</v>
      </c>
      <c r="C147" s="13" t="s">
        <v>20</v>
      </c>
      <c r="D147" s="13" t="s">
        <v>15</v>
      </c>
      <c r="E147" s="14">
        <v>0.27050000000000002</v>
      </c>
      <c r="F147" s="13">
        <v>542</v>
      </c>
      <c r="G147" s="13"/>
      <c r="H147" s="13" t="s">
        <v>135</v>
      </c>
      <c r="I147" s="15">
        <f>F149+F150</f>
        <v>2005</v>
      </c>
    </row>
    <row r="148" spans="1:9" x14ac:dyDescent="0.2">
      <c r="A148" s="4" t="s">
        <v>7</v>
      </c>
      <c r="B148" s="8" t="s">
        <v>130</v>
      </c>
      <c r="C148" s="13" t="s">
        <v>20</v>
      </c>
      <c r="D148" s="13" t="s">
        <v>13</v>
      </c>
      <c r="E148" s="14">
        <v>0.72950000000000004</v>
      </c>
      <c r="F148" s="15">
        <v>1462</v>
      </c>
      <c r="G148" s="15"/>
      <c r="H148" s="13" t="s">
        <v>136</v>
      </c>
      <c r="I148" s="15">
        <f>F146+F147+F150</f>
        <v>2109</v>
      </c>
    </row>
    <row r="149" spans="1:9" x14ac:dyDescent="0.2">
      <c r="A149" s="4" t="s">
        <v>7</v>
      </c>
      <c r="B149" s="8" t="s">
        <v>130</v>
      </c>
      <c r="C149" s="13" t="s">
        <v>23</v>
      </c>
      <c r="D149" s="13" t="s">
        <v>13</v>
      </c>
      <c r="E149" s="14">
        <v>0.89880000000000004</v>
      </c>
      <c r="F149" s="15">
        <v>1802</v>
      </c>
      <c r="G149" s="15"/>
      <c r="H149" s="13" t="s">
        <v>24</v>
      </c>
      <c r="I149" s="25">
        <f>I148-I144</f>
        <v>101</v>
      </c>
    </row>
    <row r="150" spans="1:9" x14ac:dyDescent="0.2">
      <c r="A150" s="4" t="s">
        <v>7</v>
      </c>
      <c r="B150" s="8" t="s">
        <v>130</v>
      </c>
      <c r="C150" s="13" t="s">
        <v>23</v>
      </c>
      <c r="D150" s="13" t="s">
        <v>15</v>
      </c>
      <c r="E150" s="14">
        <v>0.1012</v>
      </c>
      <c r="F150" s="13">
        <v>203</v>
      </c>
      <c r="G150" s="13"/>
      <c r="H150" s="13" t="s">
        <v>137</v>
      </c>
      <c r="I150" s="13">
        <f>F150+F147</f>
        <v>745</v>
      </c>
    </row>
    <row r="151" spans="1:9" x14ac:dyDescent="0.2">
      <c r="C151" s="16"/>
      <c r="D151" s="16"/>
      <c r="E151" s="16"/>
      <c r="F151" s="16"/>
      <c r="G151" s="16"/>
      <c r="H151" s="12"/>
      <c r="I151" s="16"/>
    </row>
    <row r="152" spans="1:9" x14ac:dyDescent="0.2">
      <c r="A152" s="1" t="s">
        <v>7</v>
      </c>
      <c r="B152" s="9" t="s">
        <v>138</v>
      </c>
      <c r="C152" s="16" t="s">
        <v>9</v>
      </c>
      <c r="D152" s="16" t="s">
        <v>10</v>
      </c>
      <c r="E152" s="22">
        <v>1.7600000000000001E-2</v>
      </c>
      <c r="F152" s="16">
        <v>646</v>
      </c>
      <c r="G152" s="16"/>
      <c r="H152" s="28" t="s">
        <v>11</v>
      </c>
      <c r="I152" s="29" t="s">
        <v>12</v>
      </c>
    </row>
    <row r="153" spans="1:9" x14ac:dyDescent="0.2">
      <c r="A153" s="1" t="s">
        <v>7</v>
      </c>
      <c r="B153" s="9" t="s">
        <v>138</v>
      </c>
      <c r="C153" s="16" t="s">
        <v>9</v>
      </c>
      <c r="D153" s="16" t="s">
        <v>13</v>
      </c>
      <c r="E153" s="22">
        <v>0.92820000000000003</v>
      </c>
      <c r="F153" s="18">
        <v>33980</v>
      </c>
      <c r="G153" s="18"/>
      <c r="H153" s="16" t="s">
        <v>139</v>
      </c>
      <c r="I153" s="18">
        <f>F152+F153+F154</f>
        <v>36608</v>
      </c>
    </row>
    <row r="154" spans="1:9" x14ac:dyDescent="0.2">
      <c r="A154" s="1" t="s">
        <v>7</v>
      </c>
      <c r="B154" s="9" t="s">
        <v>138</v>
      </c>
      <c r="C154" s="16" t="s">
        <v>9</v>
      </c>
      <c r="D154" s="16" t="s">
        <v>15</v>
      </c>
      <c r="E154" s="22">
        <v>5.4100000000000002E-2</v>
      </c>
      <c r="F154" s="18">
        <v>1982</v>
      </c>
      <c r="G154" s="18"/>
      <c r="H154" s="16" t="s">
        <v>140</v>
      </c>
      <c r="I154" s="18">
        <f>F154</f>
        <v>1982</v>
      </c>
    </row>
    <row r="155" spans="1:9" x14ac:dyDescent="0.2">
      <c r="A155" s="1" t="s">
        <v>7</v>
      </c>
      <c r="B155" s="9" t="s">
        <v>138</v>
      </c>
      <c r="C155" s="16" t="s">
        <v>17</v>
      </c>
      <c r="D155" s="16" t="s">
        <v>13</v>
      </c>
      <c r="E155" s="22">
        <v>0.31280000000000002</v>
      </c>
      <c r="F155" s="16">
        <v>620</v>
      </c>
      <c r="G155" s="16"/>
      <c r="H155" s="16" t="s">
        <v>141</v>
      </c>
      <c r="I155" s="18">
        <f>F155+F156</f>
        <v>1982</v>
      </c>
    </row>
    <row r="156" spans="1:9" x14ac:dyDescent="0.2">
      <c r="A156" s="1" t="s">
        <v>7</v>
      </c>
      <c r="B156" s="9" t="s">
        <v>138</v>
      </c>
      <c r="C156" s="16" t="s">
        <v>17</v>
      </c>
      <c r="D156" s="16" t="s">
        <v>15</v>
      </c>
      <c r="E156" s="22">
        <v>0.68720000000000003</v>
      </c>
      <c r="F156" s="18">
        <v>1362</v>
      </c>
      <c r="G156" s="18"/>
      <c r="H156" s="16" t="s">
        <v>142</v>
      </c>
      <c r="I156" s="18">
        <f>F157+F158</f>
        <v>1978</v>
      </c>
    </row>
    <row r="157" spans="1:9" x14ac:dyDescent="0.2">
      <c r="A157" s="1" t="s">
        <v>7</v>
      </c>
      <c r="B157" s="9" t="s">
        <v>138</v>
      </c>
      <c r="C157" s="16" t="s">
        <v>20</v>
      </c>
      <c r="D157" s="16" t="s">
        <v>15</v>
      </c>
      <c r="E157" s="22">
        <v>0.26590000000000003</v>
      </c>
      <c r="F157" s="16">
        <v>526</v>
      </c>
      <c r="G157" s="16"/>
      <c r="H157" s="16" t="s">
        <v>143</v>
      </c>
      <c r="I157" s="18">
        <f>F159+F160</f>
        <v>1980</v>
      </c>
    </row>
    <row r="158" spans="1:9" x14ac:dyDescent="0.2">
      <c r="A158" s="1" t="s">
        <v>7</v>
      </c>
      <c r="B158" s="9" t="s">
        <v>138</v>
      </c>
      <c r="C158" s="16" t="s">
        <v>20</v>
      </c>
      <c r="D158" s="16" t="s">
        <v>13</v>
      </c>
      <c r="E158" s="22">
        <v>0.73409999999999997</v>
      </c>
      <c r="F158" s="18">
        <v>1452</v>
      </c>
      <c r="G158" s="18"/>
      <c r="H158" s="16" t="s">
        <v>144</v>
      </c>
      <c r="I158" s="18">
        <f>F156+F157+F160</f>
        <v>2096</v>
      </c>
    </row>
    <row r="159" spans="1:9" x14ac:dyDescent="0.2">
      <c r="A159" s="1" t="s">
        <v>7</v>
      </c>
      <c r="B159" s="9" t="s">
        <v>138</v>
      </c>
      <c r="C159" s="16" t="s">
        <v>23</v>
      </c>
      <c r="D159" s="16" t="s">
        <v>13</v>
      </c>
      <c r="E159" s="22">
        <v>0.89490000000000003</v>
      </c>
      <c r="F159" s="18">
        <v>1772</v>
      </c>
      <c r="G159" s="18"/>
      <c r="H159" s="16" t="s">
        <v>24</v>
      </c>
      <c r="I159" s="30">
        <f>I158-I154</f>
        <v>114</v>
      </c>
    </row>
    <row r="160" spans="1:9" x14ac:dyDescent="0.2">
      <c r="A160" s="1" t="s">
        <v>7</v>
      </c>
      <c r="B160" s="9" t="s">
        <v>138</v>
      </c>
      <c r="C160" s="16" t="s">
        <v>23</v>
      </c>
      <c r="D160" s="16" t="s">
        <v>15</v>
      </c>
      <c r="E160" s="22">
        <v>0.1051</v>
      </c>
      <c r="F160" s="16">
        <v>208</v>
      </c>
      <c r="G160" s="16"/>
      <c r="H160" s="16" t="s">
        <v>145</v>
      </c>
      <c r="I160" s="16">
        <f>F160+F157</f>
        <v>734</v>
      </c>
    </row>
    <row r="161" spans="1:9" x14ac:dyDescent="0.2">
      <c r="C161" s="16"/>
      <c r="D161" s="16"/>
      <c r="E161" s="16"/>
      <c r="F161" s="16"/>
      <c r="G161" s="16"/>
      <c r="H161" s="12"/>
      <c r="I161" s="16"/>
    </row>
    <row r="162" spans="1:9" x14ac:dyDescent="0.2">
      <c r="A162" s="4" t="s">
        <v>7</v>
      </c>
      <c r="B162" s="8" t="s">
        <v>146</v>
      </c>
      <c r="C162" s="13" t="s">
        <v>9</v>
      </c>
      <c r="D162" s="13" t="s">
        <v>10</v>
      </c>
      <c r="E162" s="14">
        <v>1.7000000000000001E-2</v>
      </c>
      <c r="F162" s="13">
        <v>629</v>
      </c>
      <c r="G162" s="13"/>
      <c r="H162" s="26" t="s">
        <v>11</v>
      </c>
      <c r="I162" s="27" t="s">
        <v>12</v>
      </c>
    </row>
    <row r="163" spans="1:9" x14ac:dyDescent="0.2">
      <c r="A163" s="4" t="s">
        <v>7</v>
      </c>
      <c r="B163" s="8" t="s">
        <v>146</v>
      </c>
      <c r="C163" s="13" t="s">
        <v>9</v>
      </c>
      <c r="D163" s="13" t="s">
        <v>13</v>
      </c>
      <c r="E163" s="14">
        <v>0.92910000000000004</v>
      </c>
      <c r="F163" s="15">
        <v>34449</v>
      </c>
      <c r="G163" s="15"/>
      <c r="H163" s="13" t="s">
        <v>147</v>
      </c>
      <c r="I163" s="15">
        <f>F162+F163+F164</f>
        <v>37077</v>
      </c>
    </row>
    <row r="164" spans="1:9" x14ac:dyDescent="0.2">
      <c r="A164" s="4" t="s">
        <v>7</v>
      </c>
      <c r="B164" s="8" t="s">
        <v>146</v>
      </c>
      <c r="C164" s="13" t="s">
        <v>9</v>
      </c>
      <c r="D164" s="13" t="s">
        <v>15</v>
      </c>
      <c r="E164" s="14">
        <v>5.3900000000000003E-2</v>
      </c>
      <c r="F164" s="15">
        <v>1999</v>
      </c>
      <c r="G164" s="15"/>
      <c r="H164" s="13" t="s">
        <v>148</v>
      </c>
      <c r="I164" s="15">
        <f>F164</f>
        <v>1999</v>
      </c>
    </row>
    <row r="165" spans="1:9" x14ac:dyDescent="0.2">
      <c r="A165" s="4" t="s">
        <v>7</v>
      </c>
      <c r="B165" s="8" t="s">
        <v>146</v>
      </c>
      <c r="C165" s="13" t="s">
        <v>17</v>
      </c>
      <c r="D165" s="13" t="s">
        <v>13</v>
      </c>
      <c r="E165" s="14">
        <v>0.31180000000000002</v>
      </c>
      <c r="F165" s="13">
        <v>623</v>
      </c>
      <c r="G165" s="13"/>
      <c r="H165" s="13" t="s">
        <v>149</v>
      </c>
      <c r="I165" s="15">
        <f>F165+F166</f>
        <v>1998</v>
      </c>
    </row>
    <row r="166" spans="1:9" x14ac:dyDescent="0.2">
      <c r="A166" s="4" t="s">
        <v>7</v>
      </c>
      <c r="B166" s="8" t="s">
        <v>146</v>
      </c>
      <c r="C166" s="13" t="s">
        <v>17</v>
      </c>
      <c r="D166" s="13" t="s">
        <v>15</v>
      </c>
      <c r="E166" s="14">
        <v>0.68820000000000003</v>
      </c>
      <c r="F166" s="15">
        <v>1375</v>
      </c>
      <c r="G166" s="15"/>
      <c r="H166" s="13" t="s">
        <v>150</v>
      </c>
      <c r="I166" s="15">
        <f>F167+F168</f>
        <v>1996</v>
      </c>
    </row>
    <row r="167" spans="1:9" x14ac:dyDescent="0.2">
      <c r="A167" s="4" t="s">
        <v>7</v>
      </c>
      <c r="B167" s="8" t="s">
        <v>146</v>
      </c>
      <c r="C167" s="13" t="s">
        <v>20</v>
      </c>
      <c r="D167" s="13" t="s">
        <v>15</v>
      </c>
      <c r="E167" s="14">
        <v>0.26150000000000001</v>
      </c>
      <c r="F167" s="13">
        <v>522</v>
      </c>
      <c r="G167" s="13"/>
      <c r="H167" s="13" t="s">
        <v>151</v>
      </c>
      <c r="I167" s="15">
        <f>F169+F170</f>
        <v>1998</v>
      </c>
    </row>
    <row r="168" spans="1:9" x14ac:dyDescent="0.2">
      <c r="A168" s="4" t="s">
        <v>7</v>
      </c>
      <c r="B168" s="8" t="s">
        <v>146</v>
      </c>
      <c r="C168" s="13" t="s">
        <v>20</v>
      </c>
      <c r="D168" s="13" t="s">
        <v>13</v>
      </c>
      <c r="E168" s="14">
        <v>0.73850000000000005</v>
      </c>
      <c r="F168" s="15">
        <v>1474</v>
      </c>
      <c r="G168" s="15"/>
      <c r="H168" s="13" t="s">
        <v>152</v>
      </c>
      <c r="I168" s="15">
        <f>F166+F167+F170</f>
        <v>2123</v>
      </c>
    </row>
    <row r="169" spans="1:9" x14ac:dyDescent="0.2">
      <c r="A169" s="4" t="s">
        <v>7</v>
      </c>
      <c r="B169" s="8" t="s">
        <v>146</v>
      </c>
      <c r="C169" s="13" t="s">
        <v>23</v>
      </c>
      <c r="D169" s="13" t="s">
        <v>13</v>
      </c>
      <c r="E169" s="14">
        <v>0.88690000000000002</v>
      </c>
      <c r="F169" s="15">
        <v>1772</v>
      </c>
      <c r="G169" s="15"/>
      <c r="H169" s="13" t="s">
        <v>24</v>
      </c>
      <c r="I169" s="25">
        <f>I168-I164</f>
        <v>124</v>
      </c>
    </row>
    <row r="170" spans="1:9" x14ac:dyDescent="0.2">
      <c r="A170" s="4" t="s">
        <v>7</v>
      </c>
      <c r="B170" s="8" t="s">
        <v>146</v>
      </c>
      <c r="C170" s="13" t="s">
        <v>23</v>
      </c>
      <c r="D170" s="13" t="s">
        <v>15</v>
      </c>
      <c r="E170" s="14">
        <v>0.11310000000000001</v>
      </c>
      <c r="F170" s="13">
        <v>226</v>
      </c>
      <c r="G170" s="13"/>
      <c r="H170" s="13" t="s">
        <v>153</v>
      </c>
      <c r="I170" s="13">
        <f>F170+F167</f>
        <v>748</v>
      </c>
    </row>
    <row r="171" spans="1:9" x14ac:dyDescent="0.2">
      <c r="C171" s="16"/>
      <c r="D171" s="16"/>
      <c r="E171" s="16"/>
      <c r="F171" s="16"/>
      <c r="G171" s="16"/>
      <c r="H171" s="12"/>
      <c r="I171" s="16"/>
    </row>
    <row r="172" spans="1:9" x14ac:dyDescent="0.2">
      <c r="A172" s="1" t="s">
        <v>7</v>
      </c>
      <c r="B172" s="9" t="s">
        <v>154</v>
      </c>
      <c r="C172" s="16" t="s">
        <v>9</v>
      </c>
      <c r="D172" s="16" t="s">
        <v>10</v>
      </c>
      <c r="E172" s="22">
        <v>1.8700000000000001E-2</v>
      </c>
      <c r="F172" s="16">
        <v>694</v>
      </c>
      <c r="G172" s="16"/>
      <c r="H172" s="28" t="s">
        <v>11</v>
      </c>
      <c r="I172" s="29" t="s">
        <v>12</v>
      </c>
    </row>
    <row r="173" spans="1:9" x14ac:dyDescent="0.2">
      <c r="A173" s="1" t="s">
        <v>7</v>
      </c>
      <c r="B173" s="9" t="s">
        <v>154</v>
      </c>
      <c r="C173" s="16" t="s">
        <v>9</v>
      </c>
      <c r="D173" s="16" t="s">
        <v>13</v>
      </c>
      <c r="E173" s="22">
        <v>0.92020000000000002</v>
      </c>
      <c r="F173" s="18">
        <v>34131</v>
      </c>
      <c r="G173" s="18"/>
      <c r="H173" s="16" t="s">
        <v>155</v>
      </c>
      <c r="I173" s="18">
        <f>F172+F173+F174</f>
        <v>37090</v>
      </c>
    </row>
    <row r="174" spans="1:9" x14ac:dyDescent="0.2">
      <c r="A174" s="1" t="s">
        <v>7</v>
      </c>
      <c r="B174" s="9" t="s">
        <v>154</v>
      </c>
      <c r="C174" s="16" t="s">
        <v>9</v>
      </c>
      <c r="D174" s="16" t="s">
        <v>15</v>
      </c>
      <c r="E174" s="22">
        <v>6.1100000000000002E-2</v>
      </c>
      <c r="F174" s="18">
        <v>2265</v>
      </c>
      <c r="G174" s="18"/>
      <c r="H174" s="16" t="s">
        <v>156</v>
      </c>
      <c r="I174" s="18">
        <f>F174</f>
        <v>2265</v>
      </c>
    </row>
    <row r="175" spans="1:9" x14ac:dyDescent="0.2">
      <c r="A175" s="1" t="s">
        <v>7</v>
      </c>
      <c r="B175" s="9" t="s">
        <v>154</v>
      </c>
      <c r="C175" s="16" t="s">
        <v>17</v>
      </c>
      <c r="D175" s="16" t="s">
        <v>13</v>
      </c>
      <c r="E175" s="22">
        <v>0.34320000000000001</v>
      </c>
      <c r="F175" s="16">
        <v>777</v>
      </c>
      <c r="G175" s="16"/>
      <c r="H175" s="16" t="s">
        <v>157</v>
      </c>
      <c r="I175" s="18">
        <f>F175+F176</f>
        <v>2264</v>
      </c>
    </row>
    <row r="176" spans="1:9" x14ac:dyDescent="0.2">
      <c r="A176" s="1" t="s">
        <v>7</v>
      </c>
      <c r="B176" s="9" t="s">
        <v>154</v>
      </c>
      <c r="C176" s="16" t="s">
        <v>17</v>
      </c>
      <c r="D176" s="16" t="s">
        <v>15</v>
      </c>
      <c r="E176" s="22">
        <v>0.65680000000000005</v>
      </c>
      <c r="F176" s="18">
        <v>1487</v>
      </c>
      <c r="G176" s="18"/>
      <c r="H176" s="16" t="s">
        <v>158</v>
      </c>
      <c r="I176" s="18">
        <f>F177+F178</f>
        <v>2260</v>
      </c>
    </row>
    <row r="177" spans="1:9" x14ac:dyDescent="0.2">
      <c r="A177" s="1" t="s">
        <v>7</v>
      </c>
      <c r="B177" s="9" t="s">
        <v>154</v>
      </c>
      <c r="C177" s="16" t="s">
        <v>20</v>
      </c>
      <c r="D177" s="16" t="s">
        <v>15</v>
      </c>
      <c r="E177" s="22">
        <v>0.29559999999999997</v>
      </c>
      <c r="F177" s="16">
        <v>668</v>
      </c>
      <c r="G177" s="16"/>
      <c r="H177" s="16" t="s">
        <v>159</v>
      </c>
      <c r="I177" s="18">
        <f>F179+F180</f>
        <v>2264</v>
      </c>
    </row>
    <row r="178" spans="1:9" x14ac:dyDescent="0.2">
      <c r="A178" s="1" t="s">
        <v>7</v>
      </c>
      <c r="B178" s="9" t="s">
        <v>154</v>
      </c>
      <c r="C178" s="16" t="s">
        <v>20</v>
      </c>
      <c r="D178" s="16" t="s">
        <v>13</v>
      </c>
      <c r="E178" s="22">
        <v>0.70440000000000003</v>
      </c>
      <c r="F178" s="18">
        <v>1592</v>
      </c>
      <c r="G178" s="18"/>
      <c r="H178" s="16" t="s">
        <v>160</v>
      </c>
      <c r="I178" s="18">
        <f>F176+F177+F180</f>
        <v>2429</v>
      </c>
    </row>
    <row r="179" spans="1:9" x14ac:dyDescent="0.2">
      <c r="A179" s="1" t="s">
        <v>7</v>
      </c>
      <c r="B179" s="9" t="s">
        <v>154</v>
      </c>
      <c r="C179" s="16" t="s">
        <v>23</v>
      </c>
      <c r="D179" s="16" t="s">
        <v>13</v>
      </c>
      <c r="E179" s="22">
        <v>0.879</v>
      </c>
      <c r="F179" s="18">
        <v>1990</v>
      </c>
      <c r="G179" s="18"/>
      <c r="H179" s="16" t="s">
        <v>24</v>
      </c>
      <c r="I179" s="30">
        <f>I178-I174</f>
        <v>164</v>
      </c>
    </row>
    <row r="180" spans="1:9" x14ac:dyDescent="0.2">
      <c r="A180" s="1" t="s">
        <v>7</v>
      </c>
      <c r="B180" s="9" t="s">
        <v>154</v>
      </c>
      <c r="C180" s="16" t="s">
        <v>23</v>
      </c>
      <c r="D180" s="16" t="s">
        <v>15</v>
      </c>
      <c r="E180" s="22">
        <v>0.121</v>
      </c>
      <c r="F180" s="16">
        <v>274</v>
      </c>
      <c r="G180" s="16"/>
      <c r="H180" s="16" t="s">
        <v>161</v>
      </c>
      <c r="I180" s="16">
        <f>F180+F177</f>
        <v>942</v>
      </c>
    </row>
    <row r="181" spans="1:9" x14ac:dyDescent="0.2">
      <c r="C181" s="16"/>
      <c r="D181" s="16"/>
      <c r="E181" s="16"/>
      <c r="F181" s="16"/>
      <c r="G181" s="16"/>
      <c r="H181" s="12"/>
      <c r="I181" s="16"/>
    </row>
    <row r="182" spans="1:9" x14ac:dyDescent="0.2">
      <c r="A182" s="4" t="s">
        <v>7</v>
      </c>
      <c r="B182" s="8" t="s">
        <v>162</v>
      </c>
      <c r="C182" s="13" t="s">
        <v>9</v>
      </c>
      <c r="D182" s="13" t="s">
        <v>10</v>
      </c>
      <c r="E182" s="14">
        <v>1.7999999999999999E-2</v>
      </c>
      <c r="F182" s="13">
        <v>678</v>
      </c>
      <c r="G182" s="13"/>
      <c r="H182" s="26" t="s">
        <v>11</v>
      </c>
      <c r="I182" s="27" t="s">
        <v>12</v>
      </c>
    </row>
    <row r="183" spans="1:9" x14ac:dyDescent="0.2">
      <c r="A183" s="4" t="s">
        <v>7</v>
      </c>
      <c r="B183" s="8" t="s">
        <v>162</v>
      </c>
      <c r="C183" s="13" t="s">
        <v>9</v>
      </c>
      <c r="D183" s="13" t="s">
        <v>13</v>
      </c>
      <c r="E183" s="14">
        <v>0.91959999999999997</v>
      </c>
      <c r="F183" s="15">
        <v>34588</v>
      </c>
      <c r="G183" s="15"/>
      <c r="H183" s="13" t="s">
        <v>163</v>
      </c>
      <c r="I183" s="15">
        <f>F182+F183+F184</f>
        <v>37611</v>
      </c>
    </row>
    <row r="184" spans="1:9" x14ac:dyDescent="0.2">
      <c r="A184" s="4" t="s">
        <v>7</v>
      </c>
      <c r="B184" s="8" t="s">
        <v>162</v>
      </c>
      <c r="C184" s="13" t="s">
        <v>9</v>
      </c>
      <c r="D184" s="13" t="s">
        <v>15</v>
      </c>
      <c r="E184" s="14">
        <v>6.2300000000000001E-2</v>
      </c>
      <c r="F184" s="15">
        <v>2345</v>
      </c>
      <c r="G184" s="15"/>
      <c r="H184" s="13" t="s">
        <v>164</v>
      </c>
      <c r="I184" s="15">
        <f>F184</f>
        <v>2345</v>
      </c>
    </row>
    <row r="185" spans="1:9" x14ac:dyDescent="0.2">
      <c r="A185" s="4" t="s">
        <v>7</v>
      </c>
      <c r="B185" s="8" t="s">
        <v>162</v>
      </c>
      <c r="C185" s="13" t="s">
        <v>17</v>
      </c>
      <c r="D185" s="13" t="s">
        <v>13</v>
      </c>
      <c r="E185" s="14">
        <v>0.34129999999999999</v>
      </c>
      <c r="F185" s="13">
        <v>800</v>
      </c>
      <c r="G185" s="13"/>
      <c r="H185" s="13" t="s">
        <v>165</v>
      </c>
      <c r="I185" s="15">
        <f>F185+F186</f>
        <v>2344</v>
      </c>
    </row>
    <row r="186" spans="1:9" x14ac:dyDescent="0.2">
      <c r="A186" s="4" t="s">
        <v>7</v>
      </c>
      <c r="B186" s="8" t="s">
        <v>162</v>
      </c>
      <c r="C186" s="13" t="s">
        <v>17</v>
      </c>
      <c r="D186" s="13" t="s">
        <v>15</v>
      </c>
      <c r="E186" s="14">
        <v>0.65869999999999995</v>
      </c>
      <c r="F186" s="15">
        <v>1544</v>
      </c>
      <c r="G186" s="15"/>
      <c r="H186" s="13" t="s">
        <v>166</v>
      </c>
      <c r="I186" s="15">
        <f>F187+F188</f>
        <v>2340</v>
      </c>
    </row>
    <row r="187" spans="1:9" x14ac:dyDescent="0.2">
      <c r="A187" s="4" t="s">
        <v>7</v>
      </c>
      <c r="B187" s="8" t="s">
        <v>162</v>
      </c>
      <c r="C187" s="13" t="s">
        <v>20</v>
      </c>
      <c r="D187" s="13" t="s">
        <v>15</v>
      </c>
      <c r="E187" s="14">
        <v>0.28760000000000002</v>
      </c>
      <c r="F187" s="13">
        <v>673</v>
      </c>
      <c r="G187" s="13"/>
      <c r="H187" s="13" t="s">
        <v>167</v>
      </c>
      <c r="I187" s="15">
        <f>F189+F190</f>
        <v>2343</v>
      </c>
    </row>
    <row r="188" spans="1:9" x14ac:dyDescent="0.2">
      <c r="A188" s="4" t="s">
        <v>7</v>
      </c>
      <c r="B188" s="8" t="s">
        <v>162</v>
      </c>
      <c r="C188" s="13" t="s">
        <v>20</v>
      </c>
      <c r="D188" s="13" t="s">
        <v>13</v>
      </c>
      <c r="E188" s="14">
        <v>0.71240000000000003</v>
      </c>
      <c r="F188" s="15">
        <v>1667</v>
      </c>
      <c r="G188" s="15"/>
      <c r="H188" s="13" t="s">
        <v>168</v>
      </c>
      <c r="I188" s="15">
        <f>F186+F187+F190</f>
        <v>2494</v>
      </c>
    </row>
    <row r="189" spans="1:9" x14ac:dyDescent="0.2">
      <c r="A189" s="4" t="s">
        <v>7</v>
      </c>
      <c r="B189" s="8" t="s">
        <v>162</v>
      </c>
      <c r="C189" s="13" t="s">
        <v>23</v>
      </c>
      <c r="D189" s="13" t="s">
        <v>13</v>
      </c>
      <c r="E189" s="14">
        <v>0.88180000000000003</v>
      </c>
      <c r="F189" s="15">
        <v>2066</v>
      </c>
      <c r="G189" s="15"/>
      <c r="H189" s="13" t="s">
        <v>24</v>
      </c>
      <c r="I189" s="25">
        <f>I188-I184</f>
        <v>149</v>
      </c>
    </row>
    <row r="190" spans="1:9" x14ac:dyDescent="0.2">
      <c r="A190" s="4" t="s">
        <v>7</v>
      </c>
      <c r="B190" s="8" t="s">
        <v>162</v>
      </c>
      <c r="C190" s="13" t="s">
        <v>23</v>
      </c>
      <c r="D190" s="13" t="s">
        <v>15</v>
      </c>
      <c r="E190" s="14">
        <v>0.1182</v>
      </c>
      <c r="F190" s="13">
        <v>277</v>
      </c>
      <c r="G190" s="13"/>
      <c r="H190" s="13" t="s">
        <v>169</v>
      </c>
      <c r="I190" s="13">
        <f>F190+F187</f>
        <v>950</v>
      </c>
    </row>
    <row r="191" spans="1:9" x14ac:dyDescent="0.2">
      <c r="C191" s="16"/>
      <c r="D191" s="16"/>
      <c r="E191" s="16"/>
      <c r="F191" s="16"/>
      <c r="G191" s="16"/>
      <c r="H191" s="12"/>
      <c r="I191" s="16"/>
    </row>
    <row r="192" spans="1:9" x14ac:dyDescent="0.2">
      <c r="A192" s="1" t="s">
        <v>7</v>
      </c>
      <c r="B192" s="9" t="s">
        <v>170</v>
      </c>
      <c r="C192" s="16" t="s">
        <v>9</v>
      </c>
      <c r="D192" s="16" t="s">
        <v>10</v>
      </c>
      <c r="E192" s="22">
        <v>1.8200000000000001E-2</v>
      </c>
      <c r="F192" s="16">
        <v>693</v>
      </c>
      <c r="G192" s="16"/>
      <c r="H192" s="28" t="s">
        <v>11</v>
      </c>
      <c r="I192" s="29" t="s">
        <v>12</v>
      </c>
    </row>
    <row r="193" spans="1:9" x14ac:dyDescent="0.2">
      <c r="A193" s="1" t="s">
        <v>7</v>
      </c>
      <c r="B193" s="9" t="s">
        <v>170</v>
      </c>
      <c r="C193" s="16" t="s">
        <v>9</v>
      </c>
      <c r="D193" s="16" t="s">
        <v>13</v>
      </c>
      <c r="E193" s="22">
        <v>0.91869999999999996</v>
      </c>
      <c r="F193" s="18">
        <v>34992</v>
      </c>
      <c r="G193" s="18"/>
      <c r="H193" s="16" t="s">
        <v>171</v>
      </c>
      <c r="I193" s="18">
        <f>F192+F193+F194</f>
        <v>38090</v>
      </c>
    </row>
    <row r="194" spans="1:9" x14ac:dyDescent="0.2">
      <c r="A194" s="1" t="s">
        <v>7</v>
      </c>
      <c r="B194" s="9" t="s">
        <v>170</v>
      </c>
      <c r="C194" s="16" t="s">
        <v>9</v>
      </c>
      <c r="D194" s="16" t="s">
        <v>15</v>
      </c>
      <c r="E194" s="22">
        <v>6.3100000000000003E-2</v>
      </c>
      <c r="F194" s="18">
        <v>2405</v>
      </c>
      <c r="G194" s="18"/>
      <c r="H194" s="16" t="s">
        <v>172</v>
      </c>
      <c r="I194" s="18">
        <f>F194</f>
        <v>2405</v>
      </c>
    </row>
    <row r="195" spans="1:9" x14ac:dyDescent="0.2">
      <c r="A195" s="1" t="s">
        <v>7</v>
      </c>
      <c r="B195" s="9" t="s">
        <v>170</v>
      </c>
      <c r="C195" s="16" t="s">
        <v>17</v>
      </c>
      <c r="D195" s="16" t="s">
        <v>13</v>
      </c>
      <c r="E195" s="22">
        <v>0.32540000000000002</v>
      </c>
      <c r="F195" s="16">
        <v>782</v>
      </c>
      <c r="G195" s="16"/>
      <c r="H195" s="16" t="s">
        <v>173</v>
      </c>
      <c r="I195" s="18">
        <f>F195+F196</f>
        <v>2403</v>
      </c>
    </row>
    <row r="196" spans="1:9" x14ac:dyDescent="0.2">
      <c r="A196" s="1" t="s">
        <v>7</v>
      </c>
      <c r="B196" s="9" t="s">
        <v>170</v>
      </c>
      <c r="C196" s="16" t="s">
        <v>17</v>
      </c>
      <c r="D196" s="16" t="s">
        <v>15</v>
      </c>
      <c r="E196" s="22">
        <v>0.67459999999999998</v>
      </c>
      <c r="F196" s="18">
        <v>1621</v>
      </c>
      <c r="G196" s="18"/>
      <c r="H196" s="16" t="s">
        <v>174</v>
      </c>
      <c r="I196" s="18">
        <f>F197+F198</f>
        <v>2399</v>
      </c>
    </row>
    <row r="197" spans="1:9" x14ac:dyDescent="0.2">
      <c r="A197" s="1" t="s">
        <v>7</v>
      </c>
      <c r="B197" s="9" t="s">
        <v>170</v>
      </c>
      <c r="C197" s="16" t="s">
        <v>20</v>
      </c>
      <c r="D197" s="16" t="s">
        <v>15</v>
      </c>
      <c r="E197" s="22">
        <v>0.27339999999999998</v>
      </c>
      <c r="F197" s="16">
        <v>656</v>
      </c>
      <c r="G197" s="16"/>
      <c r="H197" s="16" t="s">
        <v>175</v>
      </c>
      <c r="I197" s="18">
        <f>F199+F200</f>
        <v>2403</v>
      </c>
    </row>
    <row r="198" spans="1:9" x14ac:dyDescent="0.2">
      <c r="A198" s="1" t="s">
        <v>7</v>
      </c>
      <c r="B198" s="9" t="s">
        <v>170</v>
      </c>
      <c r="C198" s="16" t="s">
        <v>20</v>
      </c>
      <c r="D198" s="16" t="s">
        <v>13</v>
      </c>
      <c r="E198" s="22">
        <v>0.72660000000000002</v>
      </c>
      <c r="F198" s="18">
        <v>1743</v>
      </c>
      <c r="G198" s="18"/>
      <c r="H198" s="16" t="s">
        <v>176</v>
      </c>
      <c r="I198" s="18">
        <f>F196+F197+F200</f>
        <v>2558</v>
      </c>
    </row>
    <row r="199" spans="1:9" x14ac:dyDescent="0.2">
      <c r="A199" s="1" t="s">
        <v>7</v>
      </c>
      <c r="B199" s="9" t="s">
        <v>170</v>
      </c>
      <c r="C199" s="16" t="s">
        <v>23</v>
      </c>
      <c r="D199" s="16" t="s">
        <v>13</v>
      </c>
      <c r="E199" s="22">
        <v>0.8831</v>
      </c>
      <c r="F199" s="18">
        <v>2122</v>
      </c>
      <c r="G199" s="18"/>
      <c r="H199" s="16" t="s">
        <v>24</v>
      </c>
      <c r="I199" s="30">
        <f>I198-I194</f>
        <v>153</v>
      </c>
    </row>
    <row r="200" spans="1:9" x14ac:dyDescent="0.2">
      <c r="A200" s="1" t="s">
        <v>7</v>
      </c>
      <c r="B200" s="9" t="s">
        <v>170</v>
      </c>
      <c r="C200" s="16" t="s">
        <v>23</v>
      </c>
      <c r="D200" s="16" t="s">
        <v>15</v>
      </c>
      <c r="E200" s="22">
        <v>0.1169</v>
      </c>
      <c r="F200" s="16">
        <v>281</v>
      </c>
      <c r="G200" s="16"/>
      <c r="H200" s="16" t="s">
        <v>177</v>
      </c>
      <c r="I200" s="16">
        <f>F200+F197</f>
        <v>937</v>
      </c>
    </row>
  </sheetData>
  <mergeCells count="1">
    <mergeCell ref="H1:I1"/>
  </mergeCells>
  <pageMargins left="0.25" right="0.25" top="0.75" bottom="0.75" header="0.3" footer="0.3"/>
  <pageSetup paperSize="5" scale="17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47F28C1E381438BBFA1866270E0FA" ma:contentTypeVersion="12" ma:contentTypeDescription="Create a new document." ma:contentTypeScope="" ma:versionID="82afb692b1acfef068dbb85d7e20ea10">
  <xsd:schema xmlns:xsd="http://www.w3.org/2001/XMLSchema" xmlns:xs="http://www.w3.org/2001/XMLSchema" xmlns:p="http://schemas.microsoft.com/office/2006/metadata/properties" xmlns:ns2="656a7fc6-6ba7-45e6-a759-ad7c331686d3" xmlns:ns3="0142543d-74e0-49e8-b5f9-224211ff8720" targetNamespace="http://schemas.microsoft.com/office/2006/metadata/properties" ma:root="true" ma:fieldsID="9b0948b41f915f944107217d47bbfa6a" ns2:_="" ns3:_="">
    <xsd:import namespace="656a7fc6-6ba7-45e6-a759-ad7c331686d3"/>
    <xsd:import namespace="0142543d-74e0-49e8-b5f9-224211ff8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a7fc6-6ba7-45e6-a759-ad7c33168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3416f0d-d27b-4833-9611-02c354b281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2543d-74e0-49e8-b5f9-224211ff87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c08c2ff-d9c4-4f27-8b9f-4982a58e6d86}" ma:internalName="TaxCatchAll" ma:showField="CatchAllData" ma:web="0142543d-74e0-49e8-b5f9-224211ff8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6a7fc6-6ba7-45e6-a759-ad7c331686d3">
      <Terms xmlns="http://schemas.microsoft.com/office/infopath/2007/PartnerControls"/>
    </lcf76f155ced4ddcb4097134ff3c332f>
    <TaxCatchAll xmlns="0142543d-74e0-49e8-b5f9-224211ff87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0EC42-E71E-4C4E-AFD1-C7362006F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6a7fc6-6ba7-45e6-a759-ad7c331686d3"/>
    <ds:schemaRef ds:uri="0142543d-74e0-49e8-b5f9-224211ff8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9DC6B-AE6B-4F9B-969A-3F809813ECE7}">
  <ds:schemaRefs>
    <ds:schemaRef ds:uri="http://schemas.microsoft.com/office/2006/metadata/properties"/>
    <ds:schemaRef ds:uri="http://schemas.microsoft.com/office/infopath/2007/PartnerControls"/>
    <ds:schemaRef ds:uri="656a7fc6-6ba7-45e6-a759-ad7c331686d3"/>
    <ds:schemaRef ds:uri="0142543d-74e0-49e8-b5f9-224211ff8720"/>
  </ds:schemaRefs>
</ds:datastoreItem>
</file>

<file path=customXml/itemProps3.xml><?xml version="1.0" encoding="utf-8"?>
<ds:datastoreItem xmlns:ds="http://schemas.openxmlformats.org/officeDocument/2006/customXml" ds:itemID="{C24DE68C-D65F-4EC4-A90D-51B831C50E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 MDS Data FY19-FY23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 Pramanik</dc:creator>
  <cp:keywords/>
  <dc:description/>
  <cp:lastModifiedBy>Dana Caro</cp:lastModifiedBy>
  <cp:revision/>
  <dcterms:created xsi:type="dcterms:W3CDTF">2023-11-15T20:57:18Z</dcterms:created>
  <dcterms:modified xsi:type="dcterms:W3CDTF">2024-04-22T16:47:48Z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0x0101005FB47F28C1E381438BBFA1866270E0FA</vt:lpwstr>
  </property>
  <property fmtid="{D5CDD505-2E9C-101B-9397-08002B2CF9AE}" pid="3" name="MediaServiceImageTags">
    <vt:lpwstr/>
  </property>
</Properties>
</file>